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firstSheet="5" activeTab="6"/>
  </bookViews>
  <sheets>
    <sheet name="Sindaco" sheetId="1" r:id="rId1"/>
    <sheet name="Stampa sezioni sindaco" sheetId="2" r:id="rId2"/>
    <sheet name="Comunicazione" sheetId="3" r:id="rId3"/>
    <sheet name="Stampa riepilogo sindaco" sheetId="4" r:id="rId4"/>
    <sheet name="Raffronto" sheetId="5" r:id="rId5"/>
    <sheet name="Istogramma Sindaco" sheetId="6" r:id="rId6"/>
    <sheet name="Servizio Grafico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<sst xmlns="http://schemas.openxmlformats.org/spreadsheetml/2006/main" count="330" uniqueCount="159">
  <si>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</si>
  <si>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</si>
  <si>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</si>
  <si>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</si>
  <si>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</si>
  <si>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</si>
  <si>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</si>
  <si>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</si>
  <si>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</si>
  <si>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</si>
  <si>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</si>
  <si>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</si>
  <si>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</si>
  <si>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</si>
  <si>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</si>
  <si>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</si>
  <si>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</si>
  <si>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</si>
  <si>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</si>
  <si>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</si>
  <si>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</si>
  <si>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</si>
  <si>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</si>
  <si>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VIA LAGRANGE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</si>
  <si>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</si>
  <si>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</si>
  <si>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</si>
  <si>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</si>
  <si>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</si>
  <si>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</si>
  <si>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</si>
  <si>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</si>
  <si>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</si>
  <si>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</si>
  <si>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</si>
  <si>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</si>
  <si>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</si>
  <si>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</si>
  <si>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</si>
  <si>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</si>
  <si>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</si>
  <si>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</si>
  <si>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</si>
  <si>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</si>
  <si>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</si>
  <si>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</si>
  <si>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</si>
  <si>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</si>
  <si>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</si>
  <si>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</si>
  <si>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</si>
  <si>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</si>
  <si>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</si>
  <si>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</si>
  <si>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</si>
  <si>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</si>
  <si>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</si>
  <si>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</si>
  <si>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</si>
  <si>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</si>
  <si>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</si>
  <si>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</si>
  <si>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</si>
  <si>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</si>
  <si>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</si>
  <si>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</si>
  <si>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</si>
  <si>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</si>
  <si>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</si>
  <si>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</si>
  <si>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</si>
  <si>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</si>
  <si>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</si>
  <si>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</si>
  <si>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</si>
  <si>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</si>
  <si>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</si>
  <si>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</si>
  <si>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</si>
  <si>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</si>
  <si>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</si>
  <si>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</si>
  <si>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</si>
  <si>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</si>
  <si>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</si>
  <si>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</si>
  <si>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</si>
  <si>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</si>
  <si>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Totale</t>
  </si>
  <si>
    <t>Schede</t>
  </si>
  <si>
    <t>%</t>
  </si>
  <si>
    <t>Voti cont.</t>
  </si>
  <si>
    <t>Voti</t>
  </si>
  <si>
    <t>Bianche</t>
  </si>
  <si>
    <t>Nulle</t>
  </si>
  <si>
    <t>Validi</t>
  </si>
  <si>
    <t>Tot.</t>
  </si>
  <si>
    <t>Riepilogo sezioni scrutinate</t>
  </si>
  <si>
    <t>VOTI</t>
  </si>
  <si>
    <t>Perc.</t>
  </si>
  <si>
    <t>su voti validi</t>
  </si>
  <si>
    <t>Raffronto voti assegnati ai candidati a Sindaco nel primo turno e ballottaggio</t>
  </si>
  <si>
    <t>P R I M O   T U R N O</t>
  </si>
  <si>
    <t>Differenza voti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</si>
  <si>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</si>
  <si>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</si>
  <si>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</si>
  <si>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</si>
  <si>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</si>
  <si>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</si>
  <si>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</si>
  <si>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VIA MARTIRI DEL KIWU'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</si>
  <si>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</si>
  <si>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</si>
  <si>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</si>
  <si>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</si>
  <si>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</si>
  <si>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</si>
  <si>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</si>
  <si>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</si>
  <si>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bianche</t>
  </si>
  <si>
    <t>nulle</t>
  </si>
  <si>
    <t>su     49</t>
  </si>
  <si>
    <t>Cont.</t>
  </si>
  <si>
    <t xml:space="preserve">Hanno votato  Maschi </t>
  </si>
  <si>
    <t xml:space="preserve">Candidati Sindaco </t>
  </si>
  <si>
    <t>Voti validi</t>
  </si>
  <si>
    <t>Totale Voti Validi</t>
  </si>
  <si>
    <t>Voti contestati e provv. Non  assegnati</t>
  </si>
  <si>
    <t>Schede Bianche</t>
  </si>
  <si>
    <t>Schede Nulle</t>
  </si>
  <si>
    <t>Totale Voti Non validi</t>
  </si>
  <si>
    <t>Elezione diretta del Sindaco</t>
  </si>
  <si>
    <t>N.Validi</t>
  </si>
  <si>
    <t>CONTR.</t>
  </si>
  <si>
    <t>CORSARO</t>
  </si>
  <si>
    <t>MASSA</t>
  </si>
  <si>
    <t>Ballottaggio del 26-27 Giugno 2004</t>
  </si>
  <si>
    <t>su  39264 iscritti</t>
  </si>
  <si>
    <t>su 39264 iscritti</t>
  </si>
  <si>
    <t>Elezione diretta del Sindaco - Ballottaggio del 26-27 Giugno 2004</t>
  </si>
  <si>
    <t>Schede bianche</t>
  </si>
  <si>
    <t>Schede nulle</t>
  </si>
  <si>
    <t>Voti contestati</t>
  </si>
  <si>
    <t>CORSARO Andrea</t>
  </si>
  <si>
    <t>MASSA Maria Pia</t>
  </si>
  <si>
    <t>MARIA PIA</t>
  </si>
  <si>
    <t>ANDREA</t>
  </si>
  <si>
    <t>Massa Maria Pia</t>
  </si>
  <si>
    <t>Corsaro Andrea</t>
  </si>
  <si>
    <t>Andrea CORSARO</t>
  </si>
  <si>
    <t>Maria Pia MASSA</t>
  </si>
  <si>
    <t>Massa</t>
  </si>
  <si>
    <t>Corsaro</t>
  </si>
  <si>
    <t>COMUNICAZIONE N. 8/B</t>
  </si>
  <si>
    <t xml:space="preserve"> </t>
  </si>
  <si>
    <t>su  49</t>
  </si>
  <si>
    <t>B A L L O T T A G G I O</t>
  </si>
  <si>
    <t>Comune di Vercelli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</si>
</sst>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0" borderId="1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2" borderId="0" xfId="0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12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6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1" fontId="0" fillId="3" borderId="11" xfId="0" applyNumberFormat="1" applyFill="1" applyBorder="1" applyAlignment="1" applyProtection="1">
      <alignment horizontal="center"/>
      <protection/>
    </xf>
    <xf numFmtId="0" fontId="16" fillId="2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4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Elezione diretta del Sindaco - Ballottaggio del 26-27 Giugno 2004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125"/>
          <c:w val="0.9805"/>
          <c:h val="0.873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MASSA Maria Pia</c:v>
                  </c:pt>
                  <c:pt idx="1">
                    <c:v>CORSARO Andrea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11765</c:v>
                </c:pt>
                <c:pt idx="1">
                  <c:v>13421</c:v>
                </c:pt>
                <c:pt idx="2">
                  <c:v>6</c:v>
                </c:pt>
                <c:pt idx="3">
                  <c:v>247</c:v>
                </c:pt>
                <c:pt idx="4">
                  <c:v>588</c:v>
                </c:pt>
              </c:numCache>
            </c:numRef>
          </c:val>
          <c:shape val="box"/>
        </c:ser>
        <c:shape val="box"/>
        <c:axId val="59687522"/>
        <c:axId val="39007427"/>
      </c:bar3DChart>
      <c:catAx>
        <c:axId val="5968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07427"/>
        <c:crosses val="autoZero"/>
        <c:auto val="1"/>
        <c:lblOffset val="100"/>
        <c:noMultiLvlLbl val="0"/>
      </c:catAx>
      <c:valAx>
        <c:axId val="3900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75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Relationship Id="rId1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19050</xdr:rowOff>
    </xdr:from>
    <xdr:to>
      <xdr:col>10</xdr:col>
      <xdr:colOff>590550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38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19050</xdr:colOff>
      <xdr:row>2</xdr:row>
      <xdr:rowOff>104775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13</xdr:row>
      <xdr:rowOff>85725</xdr:rowOff>
    </xdr:from>
    <xdr:to>
      <xdr:col>2</xdr:col>
      <xdr:colOff>600075</xdr:colOff>
      <xdr:row>18</xdr:row>
      <xdr:rowOff>85725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432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8</xdr:row>
      <xdr:rowOff>85725</xdr:rowOff>
    </xdr:from>
    <xdr:to>
      <xdr:col>4</xdr:col>
      <xdr:colOff>819150</xdr:colOff>
      <xdr:row>13</xdr:row>
      <xdr:rowOff>133350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9335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85725</xdr:rowOff>
    </xdr:from>
    <xdr:to>
      <xdr:col>1</xdr:col>
      <xdr:colOff>285750</xdr:colOff>
      <xdr:row>13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93357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8</xdr:row>
      <xdr:rowOff>85725</xdr:rowOff>
    </xdr:from>
    <xdr:to>
      <xdr:col>2</xdr:col>
      <xdr:colOff>571500</xdr:colOff>
      <xdr:row>13</xdr:row>
      <xdr:rowOff>57150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1933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8</xdr:row>
      <xdr:rowOff>66675</xdr:rowOff>
    </xdr:from>
    <xdr:to>
      <xdr:col>3</xdr:col>
      <xdr:colOff>476250</xdr:colOff>
      <xdr:row>13</xdr:row>
      <xdr:rowOff>85725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2625" y="191452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1</xdr:col>
      <xdr:colOff>314325</xdr:colOff>
      <xdr:row>18</xdr:row>
      <xdr:rowOff>57150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6860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13</xdr:row>
      <xdr:rowOff>85725</xdr:rowOff>
    </xdr:from>
    <xdr:to>
      <xdr:col>3</xdr:col>
      <xdr:colOff>476250</xdr:colOff>
      <xdr:row>18</xdr:row>
      <xdr:rowOff>123825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27432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66675</xdr:rowOff>
    </xdr:from>
    <xdr:to>
      <xdr:col>7</xdr:col>
      <xdr:colOff>57150</xdr:colOff>
      <xdr:row>13</xdr:row>
      <xdr:rowOff>104775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2925" y="1914525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8</xdr:row>
      <xdr:rowOff>47625</xdr:rowOff>
    </xdr:from>
    <xdr:to>
      <xdr:col>8</xdr:col>
      <xdr:colOff>571500</xdr:colOff>
      <xdr:row>13</xdr:row>
      <xdr:rowOff>85725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0225" y="18954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8</xdr:row>
      <xdr:rowOff>47625</xdr:rowOff>
    </xdr:from>
    <xdr:to>
      <xdr:col>9</xdr:col>
      <xdr:colOff>1476375</xdr:colOff>
      <xdr:row>13</xdr:row>
      <xdr:rowOff>114300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43800" y="18954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57150</xdr:rowOff>
    </xdr:from>
    <xdr:to>
      <xdr:col>9</xdr:col>
      <xdr:colOff>495300</xdr:colOff>
      <xdr:row>13</xdr:row>
      <xdr:rowOff>114300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0" y="19050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</xdr:row>
      <xdr:rowOff>9525</xdr:rowOff>
    </xdr:from>
    <xdr:to>
      <xdr:col>2</xdr:col>
      <xdr:colOff>257175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048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0.09075</cdr:x>
      <cdr:y>0.1655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38200" cy="952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H1">
      <pane ySplit="2" topLeftCell="BM3" activePane="bottomLeft" state="frozen"/>
      <selection pane="topLeft" activeCell="H1" sqref="H1"/>
      <selection pane="bottomLeft" activeCell="P18" sqref="P18"/>
    </sheetView>
  </sheetViews>
  <sheetFormatPr defaultColWidth="9.140625" defaultRowHeight="12.75"/>
  <cols>
    <col min="1" max="1" width="40.57421875" style="72" customWidth="1"/>
    <col min="2" max="2" width="32.28125" style="72" customWidth="1"/>
    <col min="3" max="3" width="5.7109375" style="72" customWidth="1"/>
    <col min="4" max="4" width="4.28125" style="72" customWidth="1"/>
    <col min="5" max="7" width="7.140625" style="74" customWidth="1"/>
    <col min="8" max="8" width="4.28125" style="103" customWidth="1"/>
    <col min="9" max="10" width="7.140625" style="0" customWidth="1"/>
    <col min="11" max="11" width="7.140625" style="78" customWidth="1"/>
    <col min="12" max="13" width="11.8515625" style="0" customWidth="1"/>
    <col min="14" max="14" width="9.28125" style="79" customWidth="1"/>
    <col min="15" max="15" width="9.28125" style="0" customWidth="1"/>
    <col min="16" max="17" width="8.28125" style="0" customWidth="1"/>
    <col min="18" max="18" width="8.28125" style="78" customWidth="1"/>
    <col min="19" max="19" width="6.00390625" style="105" customWidth="1"/>
    <col min="20" max="20" width="6.7109375" style="0" customWidth="1"/>
  </cols>
  <sheetData>
    <row r="1" spans="5:18" ht="13.5" thickBot="1">
      <c r="E1" s="143" t="s">
        <v>117</v>
      </c>
      <c r="F1" s="143"/>
      <c r="G1" s="143"/>
      <c r="I1" s="144" t="s">
        <v>86</v>
      </c>
      <c r="J1" s="145"/>
      <c r="K1" s="146"/>
      <c r="L1" s="2" t="s">
        <v>3</v>
      </c>
      <c r="M1" s="2" t="s">
        <v>3</v>
      </c>
      <c r="N1" s="79" t="s">
        <v>98</v>
      </c>
      <c r="O1" s="2"/>
      <c r="P1" s="35" t="s">
        <v>89</v>
      </c>
      <c r="Q1" s="35" t="s">
        <v>89</v>
      </c>
      <c r="R1" s="80" t="s">
        <v>92</v>
      </c>
    </row>
    <row r="2" spans="1:20" ht="13.5" thickBot="1">
      <c r="A2" s="73" t="s">
        <v>0</v>
      </c>
      <c r="B2" s="73" t="s">
        <v>1</v>
      </c>
      <c r="D2" s="73" t="s">
        <v>2</v>
      </c>
      <c r="E2" s="73" t="s">
        <v>84</v>
      </c>
      <c r="F2" s="73" t="s">
        <v>118</v>
      </c>
      <c r="G2" s="73" t="s">
        <v>119</v>
      </c>
      <c r="H2" s="104" t="s">
        <v>2</v>
      </c>
      <c r="I2" s="66" t="s">
        <v>84</v>
      </c>
      <c r="J2" s="36" t="s">
        <v>118</v>
      </c>
      <c r="K2" s="76" t="s">
        <v>96</v>
      </c>
      <c r="L2" s="2" t="s">
        <v>136</v>
      </c>
      <c r="M2" s="2" t="s">
        <v>135</v>
      </c>
      <c r="N2" s="80" t="s">
        <v>95</v>
      </c>
      <c r="O2" s="35" t="s">
        <v>91</v>
      </c>
      <c r="P2" s="35" t="s">
        <v>120</v>
      </c>
      <c r="Q2" s="35" t="s">
        <v>121</v>
      </c>
      <c r="R2" s="80" t="s">
        <v>133</v>
      </c>
      <c r="S2" s="106" t="s">
        <v>134</v>
      </c>
      <c r="T2" s="37" t="s">
        <v>4</v>
      </c>
    </row>
    <row r="3" spans="1:20" ht="12.75">
      <c r="A3" s="72" t="s">
        <v>104</v>
      </c>
      <c r="B3" s="74" t="s">
        <v>115</v>
      </c>
      <c r="C3" s="72" t="s">
        <v>5</v>
      </c>
      <c r="D3" s="72" t="s">
        <v>6</v>
      </c>
      <c r="E3" s="110">
        <v>393</v>
      </c>
      <c r="F3" s="110">
        <v>481</v>
      </c>
      <c r="G3" s="72">
        <f>SUM(E3:F3)</f>
        <v>874</v>
      </c>
      <c r="H3" s="103" t="s">
        <v>6</v>
      </c>
      <c r="I3" s="141">
        <v>268</v>
      </c>
      <c r="J3" s="141">
        <v>302</v>
      </c>
      <c r="K3" s="77">
        <f aca="true" t="shared" si="0" ref="K3:K34">(I3+J3)</f>
        <v>570</v>
      </c>
      <c r="L3" s="141">
        <v>227</v>
      </c>
      <c r="M3" s="141">
        <v>322</v>
      </c>
      <c r="N3" s="71">
        <f aca="true" t="shared" si="1" ref="N3:N34">(L3+M3)</f>
        <v>549</v>
      </c>
      <c r="O3" s="141"/>
      <c r="P3" s="141">
        <v>7</v>
      </c>
      <c r="Q3" s="141">
        <v>14</v>
      </c>
      <c r="R3" s="71">
        <f>SUM(O3:Q3)</f>
        <v>21</v>
      </c>
      <c r="S3" s="107">
        <f>(K3-N3-R3)</f>
        <v>0</v>
      </c>
      <c r="T3" s="1" t="str">
        <f aca="true" t="shared" si="2" ref="T3:T8">IF(K3&lt;&gt;0,"OK","NO")</f>
        <v>OK</v>
      </c>
    </row>
    <row r="4" spans="1:20" ht="12.75">
      <c r="A4" s="72" t="s">
        <v>104</v>
      </c>
      <c r="B4" s="74" t="s">
        <v>115</v>
      </c>
      <c r="C4" s="72">
        <v>3</v>
      </c>
      <c r="D4" s="72" t="s">
        <v>8</v>
      </c>
      <c r="E4" s="110">
        <v>277</v>
      </c>
      <c r="F4" s="110">
        <v>470</v>
      </c>
      <c r="G4" s="72">
        <f>SUM(E4:F4)</f>
        <v>747</v>
      </c>
      <c r="H4" s="103" t="s">
        <v>8</v>
      </c>
      <c r="I4" s="141">
        <v>158</v>
      </c>
      <c r="J4" s="141">
        <v>224</v>
      </c>
      <c r="K4" s="77">
        <f t="shared" si="0"/>
        <v>382</v>
      </c>
      <c r="L4" s="141">
        <v>142</v>
      </c>
      <c r="M4" s="141">
        <v>223</v>
      </c>
      <c r="N4" s="71">
        <f t="shared" si="1"/>
        <v>365</v>
      </c>
      <c r="O4" s="141"/>
      <c r="P4" s="141">
        <v>7</v>
      </c>
      <c r="Q4" s="141">
        <v>10</v>
      </c>
      <c r="R4" s="71">
        <f aca="true" t="shared" si="3" ref="R4:R52">SUM(O4:Q4)</f>
        <v>17</v>
      </c>
      <c r="S4" s="107">
        <f aca="true" t="shared" si="4" ref="S4:S52">(K4-N4-R4)</f>
        <v>0</v>
      </c>
      <c r="T4" s="1" t="str">
        <f t="shared" si="2"/>
        <v>OK</v>
      </c>
    </row>
    <row r="5" spans="1:20" ht="12.75">
      <c r="A5" s="72" t="s">
        <v>9</v>
      </c>
      <c r="B5" s="72" t="s">
        <v>10</v>
      </c>
      <c r="C5" s="72" t="s">
        <v>11</v>
      </c>
      <c r="D5" s="72" t="s">
        <v>12</v>
      </c>
      <c r="E5" s="110">
        <v>350</v>
      </c>
      <c r="F5" s="110">
        <v>404</v>
      </c>
      <c r="G5" s="72">
        <f aca="true" t="shared" si="5" ref="G5:G20">SUM(E5:F5)</f>
        <v>754</v>
      </c>
      <c r="H5" s="103" t="s">
        <v>12</v>
      </c>
      <c r="I5" s="141">
        <v>192</v>
      </c>
      <c r="J5" s="141">
        <v>206</v>
      </c>
      <c r="K5" s="77">
        <f t="shared" si="0"/>
        <v>398</v>
      </c>
      <c r="L5" s="141">
        <v>131</v>
      </c>
      <c r="M5" s="141">
        <v>250</v>
      </c>
      <c r="N5" s="71">
        <f t="shared" si="1"/>
        <v>381</v>
      </c>
      <c r="O5" s="141"/>
      <c r="P5" s="141">
        <v>3</v>
      </c>
      <c r="Q5" s="141">
        <v>14</v>
      </c>
      <c r="R5" s="71">
        <f t="shared" si="3"/>
        <v>17</v>
      </c>
      <c r="S5" s="107">
        <f t="shared" si="4"/>
        <v>0</v>
      </c>
      <c r="T5" s="1" t="str">
        <f t="shared" si="2"/>
        <v>OK</v>
      </c>
    </row>
    <row r="6" spans="1:20" ht="12.75">
      <c r="A6" s="72" t="s">
        <v>116</v>
      </c>
      <c r="B6" s="72" t="s">
        <v>18</v>
      </c>
      <c r="C6" s="72">
        <v>48</v>
      </c>
      <c r="D6" s="72" t="s">
        <v>14</v>
      </c>
      <c r="E6" s="110">
        <v>350</v>
      </c>
      <c r="F6" s="110">
        <v>452</v>
      </c>
      <c r="G6" s="72">
        <f t="shared" si="5"/>
        <v>802</v>
      </c>
      <c r="H6" s="103" t="s">
        <v>14</v>
      </c>
      <c r="I6" s="141">
        <v>235</v>
      </c>
      <c r="J6" s="141">
        <v>298</v>
      </c>
      <c r="K6" s="77">
        <f t="shared" si="0"/>
        <v>533</v>
      </c>
      <c r="L6" s="141">
        <v>211</v>
      </c>
      <c r="M6" s="141">
        <v>305</v>
      </c>
      <c r="N6" s="71">
        <f t="shared" si="1"/>
        <v>516</v>
      </c>
      <c r="O6" s="141">
        <v>3</v>
      </c>
      <c r="P6" s="141">
        <v>1</v>
      </c>
      <c r="Q6" s="141">
        <v>13</v>
      </c>
      <c r="R6" s="71">
        <f t="shared" si="3"/>
        <v>17</v>
      </c>
      <c r="S6" s="107">
        <f t="shared" si="4"/>
        <v>0</v>
      </c>
      <c r="T6" s="1" t="str">
        <f t="shared" si="2"/>
        <v>OK</v>
      </c>
    </row>
    <row r="7" spans="1:20" ht="12.75">
      <c r="A7" s="72" t="s">
        <v>116</v>
      </c>
      <c r="B7" s="72" t="s">
        <v>18</v>
      </c>
      <c r="C7" s="72">
        <v>48</v>
      </c>
      <c r="D7" s="72" t="s">
        <v>15</v>
      </c>
      <c r="E7" s="110">
        <v>318</v>
      </c>
      <c r="F7" s="110">
        <v>363</v>
      </c>
      <c r="G7" s="72">
        <f t="shared" si="5"/>
        <v>681</v>
      </c>
      <c r="H7" s="103" t="s">
        <v>15</v>
      </c>
      <c r="I7" s="141">
        <v>193</v>
      </c>
      <c r="J7" s="141">
        <v>231</v>
      </c>
      <c r="K7" s="77">
        <f t="shared" si="0"/>
        <v>424</v>
      </c>
      <c r="L7" s="141">
        <v>214</v>
      </c>
      <c r="M7" s="141">
        <v>201</v>
      </c>
      <c r="N7" s="71">
        <f t="shared" si="1"/>
        <v>415</v>
      </c>
      <c r="O7" s="141"/>
      <c r="P7" s="141">
        <v>3</v>
      </c>
      <c r="Q7" s="141">
        <v>6</v>
      </c>
      <c r="R7" s="71">
        <f t="shared" si="3"/>
        <v>9</v>
      </c>
      <c r="S7" s="107">
        <f t="shared" si="4"/>
        <v>0</v>
      </c>
      <c r="T7" s="1" t="str">
        <f t="shared" si="2"/>
        <v>OK</v>
      </c>
    </row>
    <row r="8" spans="1:20" ht="12.75">
      <c r="A8" s="72" t="s">
        <v>116</v>
      </c>
      <c r="B8" s="72" t="s">
        <v>18</v>
      </c>
      <c r="C8" s="72">
        <v>48</v>
      </c>
      <c r="D8" s="72" t="s">
        <v>16</v>
      </c>
      <c r="E8" s="110">
        <v>389</v>
      </c>
      <c r="F8" s="110">
        <v>418</v>
      </c>
      <c r="G8" s="72">
        <f t="shared" si="5"/>
        <v>807</v>
      </c>
      <c r="H8" s="103" t="s">
        <v>16</v>
      </c>
      <c r="I8" s="141">
        <v>281</v>
      </c>
      <c r="J8" s="141">
        <v>298</v>
      </c>
      <c r="K8" s="77">
        <f t="shared" si="0"/>
        <v>579</v>
      </c>
      <c r="L8" s="141">
        <v>276</v>
      </c>
      <c r="M8" s="141">
        <v>285</v>
      </c>
      <c r="N8" s="71">
        <f t="shared" si="1"/>
        <v>561</v>
      </c>
      <c r="O8" s="141"/>
      <c r="P8" s="141">
        <v>5</v>
      </c>
      <c r="Q8" s="141">
        <v>13</v>
      </c>
      <c r="R8" s="71">
        <f t="shared" si="3"/>
        <v>18</v>
      </c>
      <c r="S8" s="107">
        <f t="shared" si="4"/>
        <v>0</v>
      </c>
      <c r="T8" s="1" t="str">
        <f t="shared" si="2"/>
        <v>OK</v>
      </c>
    </row>
    <row r="9" spans="1:20" ht="12.75">
      <c r="A9" s="72" t="s">
        <v>116</v>
      </c>
      <c r="B9" s="72" t="s">
        <v>23</v>
      </c>
      <c r="C9" s="72" t="s">
        <v>5</v>
      </c>
      <c r="D9" s="72" t="s">
        <v>17</v>
      </c>
      <c r="E9" s="110">
        <v>356</v>
      </c>
      <c r="F9" s="110">
        <v>415</v>
      </c>
      <c r="G9" s="72">
        <f t="shared" si="5"/>
        <v>771</v>
      </c>
      <c r="H9" s="103" t="s">
        <v>17</v>
      </c>
      <c r="I9" s="141">
        <v>250</v>
      </c>
      <c r="J9" s="141">
        <v>278</v>
      </c>
      <c r="K9" s="77">
        <f t="shared" si="0"/>
        <v>528</v>
      </c>
      <c r="L9" s="141">
        <v>244</v>
      </c>
      <c r="M9" s="141">
        <v>270</v>
      </c>
      <c r="N9" s="71">
        <f t="shared" si="1"/>
        <v>514</v>
      </c>
      <c r="O9" s="141"/>
      <c r="P9" s="141">
        <v>3</v>
      </c>
      <c r="Q9" s="141">
        <v>11</v>
      </c>
      <c r="R9" s="71">
        <f t="shared" si="3"/>
        <v>14</v>
      </c>
      <c r="S9" s="107">
        <f t="shared" si="4"/>
        <v>0</v>
      </c>
      <c r="T9" s="1" t="str">
        <f aca="true" t="shared" si="6" ref="T9:T51">IF(K9&lt;&gt;0,"OK","NO")</f>
        <v>OK</v>
      </c>
    </row>
    <row r="10" spans="1:20" ht="12.75">
      <c r="A10" s="72" t="s">
        <v>105</v>
      </c>
      <c r="B10" s="72" t="s">
        <v>78</v>
      </c>
      <c r="C10" s="72">
        <v>4</v>
      </c>
      <c r="D10" s="72" t="s">
        <v>20</v>
      </c>
      <c r="E10" s="110">
        <v>356</v>
      </c>
      <c r="F10" s="110">
        <v>379</v>
      </c>
      <c r="G10" s="72">
        <f t="shared" si="5"/>
        <v>735</v>
      </c>
      <c r="H10" s="103" t="s">
        <v>20</v>
      </c>
      <c r="I10" s="141">
        <v>230</v>
      </c>
      <c r="J10" s="141">
        <v>263</v>
      </c>
      <c r="K10" s="77">
        <f t="shared" si="0"/>
        <v>493</v>
      </c>
      <c r="L10" s="141">
        <v>194</v>
      </c>
      <c r="M10" s="141">
        <v>278</v>
      </c>
      <c r="N10" s="71">
        <f t="shared" si="1"/>
        <v>472</v>
      </c>
      <c r="O10" s="141">
        <v>1</v>
      </c>
      <c r="P10" s="141">
        <v>10</v>
      </c>
      <c r="Q10" s="141">
        <v>10</v>
      </c>
      <c r="R10" s="71">
        <f t="shared" si="3"/>
        <v>21</v>
      </c>
      <c r="S10" s="107">
        <f t="shared" si="4"/>
        <v>0</v>
      </c>
      <c r="T10" s="1" t="str">
        <f t="shared" si="6"/>
        <v>OK</v>
      </c>
    </row>
    <row r="11" spans="1:20" ht="12.75">
      <c r="A11" s="72" t="s">
        <v>106</v>
      </c>
      <c r="B11" s="72" t="s">
        <v>28</v>
      </c>
      <c r="C11" s="72" t="s">
        <v>29</v>
      </c>
      <c r="D11" s="72" t="s">
        <v>21</v>
      </c>
      <c r="E11" s="110">
        <v>476</v>
      </c>
      <c r="F11" s="110">
        <v>545</v>
      </c>
      <c r="G11" s="72">
        <f t="shared" si="5"/>
        <v>1021</v>
      </c>
      <c r="H11" s="103" t="s">
        <v>21</v>
      </c>
      <c r="I11" s="141">
        <v>307</v>
      </c>
      <c r="J11" s="141">
        <v>341</v>
      </c>
      <c r="K11" s="77">
        <f t="shared" si="0"/>
        <v>648</v>
      </c>
      <c r="L11" s="141">
        <v>280</v>
      </c>
      <c r="M11" s="141">
        <v>349</v>
      </c>
      <c r="N11" s="71">
        <f t="shared" si="1"/>
        <v>629</v>
      </c>
      <c r="O11" s="141"/>
      <c r="P11" s="141">
        <v>6</v>
      </c>
      <c r="Q11" s="141">
        <v>13</v>
      </c>
      <c r="R11" s="71">
        <f t="shared" si="3"/>
        <v>19</v>
      </c>
      <c r="S11" s="107">
        <f t="shared" si="4"/>
        <v>0</v>
      </c>
      <c r="T11" s="1" t="str">
        <f t="shared" si="6"/>
        <v>OK</v>
      </c>
    </row>
    <row r="12" spans="1:20" ht="12.75">
      <c r="A12" s="72" t="s">
        <v>30</v>
      </c>
      <c r="B12" s="72" t="s">
        <v>31</v>
      </c>
      <c r="D12" s="72" t="s">
        <v>22</v>
      </c>
      <c r="E12" s="110">
        <v>398</v>
      </c>
      <c r="F12" s="110">
        <v>474</v>
      </c>
      <c r="G12" s="72">
        <f t="shared" si="5"/>
        <v>872</v>
      </c>
      <c r="H12" s="103" t="s">
        <v>22</v>
      </c>
      <c r="I12" s="141">
        <v>273</v>
      </c>
      <c r="J12" s="141">
        <v>319</v>
      </c>
      <c r="K12" s="77">
        <f t="shared" si="0"/>
        <v>592</v>
      </c>
      <c r="L12" s="141">
        <v>234</v>
      </c>
      <c r="M12" s="141">
        <v>339</v>
      </c>
      <c r="N12" s="71">
        <f t="shared" si="1"/>
        <v>573</v>
      </c>
      <c r="O12" s="141"/>
      <c r="P12" s="141">
        <v>8</v>
      </c>
      <c r="Q12" s="141">
        <v>11</v>
      </c>
      <c r="R12" s="71">
        <f t="shared" si="3"/>
        <v>19</v>
      </c>
      <c r="S12" s="107">
        <f t="shared" si="4"/>
        <v>0</v>
      </c>
      <c r="T12" s="1" t="str">
        <f t="shared" si="6"/>
        <v>OK</v>
      </c>
    </row>
    <row r="13" spans="1:20" ht="12.75">
      <c r="A13" s="72" t="s">
        <v>30</v>
      </c>
      <c r="B13" s="72" t="s">
        <v>31</v>
      </c>
      <c r="D13" s="72" t="s">
        <v>24</v>
      </c>
      <c r="E13" s="110">
        <v>388</v>
      </c>
      <c r="F13" s="110">
        <v>460</v>
      </c>
      <c r="G13" s="72">
        <f t="shared" si="5"/>
        <v>848</v>
      </c>
      <c r="H13" s="103" t="s">
        <v>24</v>
      </c>
      <c r="I13" s="141">
        <v>262</v>
      </c>
      <c r="J13" s="141">
        <v>284</v>
      </c>
      <c r="K13" s="77">
        <f t="shared" si="0"/>
        <v>546</v>
      </c>
      <c r="L13" s="141">
        <v>232</v>
      </c>
      <c r="M13" s="141">
        <v>300</v>
      </c>
      <c r="N13" s="71">
        <f t="shared" si="1"/>
        <v>532</v>
      </c>
      <c r="O13" s="141"/>
      <c r="P13" s="141">
        <v>5</v>
      </c>
      <c r="Q13" s="141">
        <v>9</v>
      </c>
      <c r="R13" s="71">
        <f t="shared" si="3"/>
        <v>14</v>
      </c>
      <c r="S13" s="107">
        <f t="shared" si="4"/>
        <v>0</v>
      </c>
      <c r="T13" s="1" t="str">
        <f t="shared" si="6"/>
        <v>OK</v>
      </c>
    </row>
    <row r="14" spans="1:20" ht="12.75">
      <c r="A14" s="72" t="s">
        <v>30</v>
      </c>
      <c r="B14" s="72" t="s">
        <v>31</v>
      </c>
      <c r="D14" s="72" t="s">
        <v>25</v>
      </c>
      <c r="E14" s="110">
        <v>415</v>
      </c>
      <c r="F14" s="110">
        <v>492</v>
      </c>
      <c r="G14" s="72">
        <f t="shared" si="5"/>
        <v>907</v>
      </c>
      <c r="H14" s="103" t="s">
        <v>25</v>
      </c>
      <c r="I14" s="141">
        <v>267</v>
      </c>
      <c r="J14" s="141">
        <v>305</v>
      </c>
      <c r="K14" s="77">
        <f t="shared" si="0"/>
        <v>572</v>
      </c>
      <c r="L14" s="141">
        <v>254</v>
      </c>
      <c r="M14" s="141">
        <v>289</v>
      </c>
      <c r="N14" s="71">
        <f t="shared" si="1"/>
        <v>543</v>
      </c>
      <c r="O14" s="141"/>
      <c r="P14" s="141">
        <v>7</v>
      </c>
      <c r="Q14" s="141">
        <v>22</v>
      </c>
      <c r="R14" s="71">
        <f t="shared" si="3"/>
        <v>29</v>
      </c>
      <c r="S14" s="107">
        <f t="shared" si="4"/>
        <v>0</v>
      </c>
      <c r="T14" s="1" t="str">
        <f t="shared" si="6"/>
        <v>OK</v>
      </c>
    </row>
    <row r="15" spans="1:20" ht="12.75">
      <c r="A15" s="72" t="s">
        <v>107</v>
      </c>
      <c r="B15" s="72" t="s">
        <v>37</v>
      </c>
      <c r="D15" s="72" t="s">
        <v>26</v>
      </c>
      <c r="E15" s="110">
        <v>331</v>
      </c>
      <c r="F15" s="110">
        <v>473</v>
      </c>
      <c r="G15" s="72">
        <f t="shared" si="5"/>
        <v>804</v>
      </c>
      <c r="H15" s="103" t="s">
        <v>26</v>
      </c>
      <c r="I15" s="141">
        <v>217</v>
      </c>
      <c r="J15" s="141">
        <v>291</v>
      </c>
      <c r="K15" s="77">
        <f t="shared" si="0"/>
        <v>508</v>
      </c>
      <c r="L15" s="141">
        <v>194</v>
      </c>
      <c r="M15" s="141">
        <v>295</v>
      </c>
      <c r="N15" s="71">
        <f t="shared" si="1"/>
        <v>489</v>
      </c>
      <c r="O15" s="141"/>
      <c r="P15" s="141">
        <v>8</v>
      </c>
      <c r="Q15" s="141">
        <v>11</v>
      </c>
      <c r="R15" s="71">
        <f t="shared" si="3"/>
        <v>19</v>
      </c>
      <c r="S15" s="107">
        <f t="shared" si="4"/>
        <v>0</v>
      </c>
      <c r="T15" s="1" t="str">
        <f t="shared" si="6"/>
        <v>OK</v>
      </c>
    </row>
    <row r="16" spans="1:20" ht="12.75">
      <c r="A16" s="72" t="s">
        <v>107</v>
      </c>
      <c r="B16" s="72" t="s">
        <v>37</v>
      </c>
      <c r="C16" s="72" t="s">
        <v>38</v>
      </c>
      <c r="D16" s="72" t="s">
        <v>27</v>
      </c>
      <c r="E16" s="110">
        <v>383</v>
      </c>
      <c r="F16" s="110">
        <v>463</v>
      </c>
      <c r="G16" s="72">
        <f>SUM(E16:F16)</f>
        <v>846</v>
      </c>
      <c r="H16" s="103" t="s">
        <v>27</v>
      </c>
      <c r="I16" s="141">
        <v>270</v>
      </c>
      <c r="J16" s="141">
        <v>314</v>
      </c>
      <c r="K16" s="77">
        <f t="shared" si="0"/>
        <v>584</v>
      </c>
      <c r="L16" s="141">
        <v>249</v>
      </c>
      <c r="M16" s="141">
        <v>319</v>
      </c>
      <c r="N16" s="71">
        <f t="shared" si="1"/>
        <v>568</v>
      </c>
      <c r="O16" s="141"/>
      <c r="P16" s="141">
        <v>7</v>
      </c>
      <c r="Q16" s="141">
        <v>9</v>
      </c>
      <c r="R16" s="71">
        <f t="shared" si="3"/>
        <v>16</v>
      </c>
      <c r="S16" s="107">
        <f t="shared" si="4"/>
        <v>0</v>
      </c>
      <c r="T16" s="1" t="str">
        <f t="shared" si="6"/>
        <v>OK</v>
      </c>
    </row>
    <row r="17" spans="1:20" ht="12.75">
      <c r="A17" s="72" t="s">
        <v>107</v>
      </c>
      <c r="B17" s="72" t="s">
        <v>37</v>
      </c>
      <c r="C17" s="72" t="s">
        <v>38</v>
      </c>
      <c r="D17" s="72" t="s">
        <v>11</v>
      </c>
      <c r="E17" s="110">
        <v>363</v>
      </c>
      <c r="F17" s="110">
        <v>422</v>
      </c>
      <c r="G17" s="72">
        <f t="shared" si="5"/>
        <v>785</v>
      </c>
      <c r="H17" s="103" t="s">
        <v>11</v>
      </c>
      <c r="I17" s="141">
        <v>261</v>
      </c>
      <c r="J17" s="141">
        <v>289</v>
      </c>
      <c r="K17" s="77">
        <f t="shared" si="0"/>
        <v>550</v>
      </c>
      <c r="L17" s="141">
        <v>231</v>
      </c>
      <c r="M17" s="141">
        <v>305</v>
      </c>
      <c r="N17" s="71">
        <f t="shared" si="1"/>
        <v>536</v>
      </c>
      <c r="O17" s="141"/>
      <c r="P17" s="141">
        <v>4</v>
      </c>
      <c r="Q17" s="141">
        <v>10</v>
      </c>
      <c r="R17" s="71">
        <f t="shared" si="3"/>
        <v>14</v>
      </c>
      <c r="S17" s="107">
        <f t="shared" si="4"/>
        <v>0</v>
      </c>
      <c r="T17" s="1" t="str">
        <f t="shared" si="6"/>
        <v>OK</v>
      </c>
    </row>
    <row r="18" spans="1:20" ht="12.75">
      <c r="A18" s="72" t="s">
        <v>107</v>
      </c>
      <c r="B18" s="72" t="s">
        <v>37</v>
      </c>
      <c r="C18" s="72">
        <v>5</v>
      </c>
      <c r="D18" s="72" t="s">
        <v>32</v>
      </c>
      <c r="E18" s="110">
        <v>360</v>
      </c>
      <c r="F18" s="110">
        <v>446</v>
      </c>
      <c r="G18" s="72">
        <f t="shared" si="5"/>
        <v>806</v>
      </c>
      <c r="H18" s="103" t="s">
        <v>32</v>
      </c>
      <c r="I18" s="141">
        <v>249</v>
      </c>
      <c r="J18" s="141">
        <v>294</v>
      </c>
      <c r="K18" s="77">
        <f t="shared" si="0"/>
        <v>543</v>
      </c>
      <c r="L18" s="141">
        <v>256</v>
      </c>
      <c r="M18" s="141">
        <v>264</v>
      </c>
      <c r="N18" s="71">
        <f t="shared" si="1"/>
        <v>520</v>
      </c>
      <c r="O18" s="141"/>
      <c r="P18" s="141">
        <v>6</v>
      </c>
      <c r="Q18" s="141">
        <v>17</v>
      </c>
      <c r="R18" s="71">
        <f t="shared" si="3"/>
        <v>23</v>
      </c>
      <c r="S18" s="107">
        <f t="shared" si="4"/>
        <v>0</v>
      </c>
      <c r="T18" s="1" t="str">
        <f t="shared" si="6"/>
        <v>OK</v>
      </c>
    </row>
    <row r="19" spans="1:20" ht="12.75">
      <c r="A19" s="72" t="s">
        <v>107</v>
      </c>
      <c r="B19" s="72" t="s">
        <v>37</v>
      </c>
      <c r="C19" s="72">
        <v>5</v>
      </c>
      <c r="D19" s="72" t="s">
        <v>34</v>
      </c>
      <c r="E19" s="110">
        <v>337</v>
      </c>
      <c r="F19" s="110">
        <v>402</v>
      </c>
      <c r="G19" s="72">
        <f t="shared" si="5"/>
        <v>739</v>
      </c>
      <c r="H19" s="103" t="s">
        <v>34</v>
      </c>
      <c r="I19" s="141">
        <v>242</v>
      </c>
      <c r="J19" s="141">
        <v>285</v>
      </c>
      <c r="K19" s="77">
        <f t="shared" si="0"/>
        <v>527</v>
      </c>
      <c r="L19" s="141">
        <v>210</v>
      </c>
      <c r="M19" s="141">
        <v>301</v>
      </c>
      <c r="N19" s="71">
        <f t="shared" si="1"/>
        <v>511</v>
      </c>
      <c r="O19" s="141"/>
      <c r="P19" s="141">
        <v>4</v>
      </c>
      <c r="Q19" s="141">
        <v>12</v>
      </c>
      <c r="R19" s="71">
        <f t="shared" si="3"/>
        <v>16</v>
      </c>
      <c r="S19" s="107">
        <f t="shared" si="4"/>
        <v>0</v>
      </c>
      <c r="T19" s="1" t="str">
        <f t="shared" si="6"/>
        <v>OK</v>
      </c>
    </row>
    <row r="20" spans="1:20" ht="12.75">
      <c r="A20" s="72" t="s">
        <v>108</v>
      </c>
      <c r="B20" s="72" t="s">
        <v>43</v>
      </c>
      <c r="C20" s="72">
        <v>33</v>
      </c>
      <c r="D20" s="72" t="s">
        <v>35</v>
      </c>
      <c r="E20" s="110">
        <v>370</v>
      </c>
      <c r="F20" s="110">
        <v>418</v>
      </c>
      <c r="G20" s="72">
        <f t="shared" si="5"/>
        <v>788</v>
      </c>
      <c r="H20" s="103" t="s">
        <v>35</v>
      </c>
      <c r="I20" s="141">
        <v>248</v>
      </c>
      <c r="J20" s="141">
        <v>280</v>
      </c>
      <c r="K20" s="77">
        <f t="shared" si="0"/>
        <v>528</v>
      </c>
      <c r="L20" s="141">
        <v>239</v>
      </c>
      <c r="M20" s="141">
        <v>279</v>
      </c>
      <c r="N20" s="71">
        <f t="shared" si="1"/>
        <v>518</v>
      </c>
      <c r="O20" s="141"/>
      <c r="P20" s="141">
        <v>6</v>
      </c>
      <c r="Q20" s="141">
        <v>4</v>
      </c>
      <c r="R20" s="71">
        <f t="shared" si="3"/>
        <v>10</v>
      </c>
      <c r="S20" s="107">
        <f t="shared" si="4"/>
        <v>0</v>
      </c>
      <c r="T20" s="1" t="str">
        <f t="shared" si="6"/>
        <v>OK</v>
      </c>
    </row>
    <row r="21" spans="1:20" ht="12.75">
      <c r="A21" s="72" t="s">
        <v>108</v>
      </c>
      <c r="B21" s="72" t="s">
        <v>43</v>
      </c>
      <c r="C21" s="72">
        <v>33</v>
      </c>
      <c r="D21" s="72" t="s">
        <v>36</v>
      </c>
      <c r="E21" s="110">
        <v>373</v>
      </c>
      <c r="F21" s="110">
        <v>424</v>
      </c>
      <c r="G21" s="72">
        <f aca="true" t="shared" si="7" ref="G21:G36">SUM(E21:F21)</f>
        <v>797</v>
      </c>
      <c r="H21" s="103" t="s">
        <v>36</v>
      </c>
      <c r="I21" s="141">
        <v>256</v>
      </c>
      <c r="J21" s="141">
        <v>280</v>
      </c>
      <c r="K21" s="77">
        <f t="shared" si="0"/>
        <v>536</v>
      </c>
      <c r="L21" s="141">
        <v>237</v>
      </c>
      <c r="M21" s="141">
        <v>279</v>
      </c>
      <c r="N21" s="71">
        <f t="shared" si="1"/>
        <v>516</v>
      </c>
      <c r="O21" s="141"/>
      <c r="P21" s="141">
        <v>5</v>
      </c>
      <c r="Q21" s="141">
        <v>15</v>
      </c>
      <c r="R21" s="71">
        <f t="shared" si="3"/>
        <v>20</v>
      </c>
      <c r="S21" s="107">
        <f t="shared" si="4"/>
        <v>0</v>
      </c>
      <c r="T21" s="1" t="str">
        <f t="shared" si="6"/>
        <v>OK</v>
      </c>
    </row>
    <row r="22" spans="1:20" ht="12.75">
      <c r="A22" s="72" t="s">
        <v>109</v>
      </c>
      <c r="B22" s="72" t="s">
        <v>46</v>
      </c>
      <c r="D22" s="72" t="s">
        <v>7</v>
      </c>
      <c r="E22" s="110">
        <v>423</v>
      </c>
      <c r="F22" s="110">
        <v>466</v>
      </c>
      <c r="G22" s="72">
        <f t="shared" si="7"/>
        <v>889</v>
      </c>
      <c r="H22" s="103" t="s">
        <v>7</v>
      </c>
      <c r="I22" s="141">
        <v>294</v>
      </c>
      <c r="J22" s="141">
        <v>313</v>
      </c>
      <c r="K22" s="77">
        <f t="shared" si="0"/>
        <v>607</v>
      </c>
      <c r="L22" s="141">
        <v>262</v>
      </c>
      <c r="M22" s="141">
        <v>327</v>
      </c>
      <c r="N22" s="71">
        <f t="shared" si="1"/>
        <v>589</v>
      </c>
      <c r="O22" s="141"/>
      <c r="P22" s="141">
        <v>5</v>
      </c>
      <c r="Q22" s="141">
        <v>13</v>
      </c>
      <c r="R22" s="71">
        <f t="shared" si="3"/>
        <v>18</v>
      </c>
      <c r="S22" s="107">
        <f t="shared" si="4"/>
        <v>0</v>
      </c>
      <c r="T22" s="1" t="str">
        <f t="shared" si="6"/>
        <v>OK</v>
      </c>
    </row>
    <row r="23" spans="1:20" ht="12.75">
      <c r="A23" s="72" t="s">
        <v>109</v>
      </c>
      <c r="B23" s="72" t="s">
        <v>46</v>
      </c>
      <c r="D23" s="72" t="s">
        <v>39</v>
      </c>
      <c r="E23" s="110">
        <v>438</v>
      </c>
      <c r="F23" s="110">
        <v>488</v>
      </c>
      <c r="G23" s="72">
        <f t="shared" si="7"/>
        <v>926</v>
      </c>
      <c r="H23" s="103" t="s">
        <v>39</v>
      </c>
      <c r="I23" s="141">
        <v>299</v>
      </c>
      <c r="J23" s="141">
        <v>317</v>
      </c>
      <c r="K23" s="77">
        <f t="shared" si="0"/>
        <v>616</v>
      </c>
      <c r="L23" s="141">
        <v>284</v>
      </c>
      <c r="M23" s="141">
        <v>314</v>
      </c>
      <c r="N23" s="71">
        <f t="shared" si="1"/>
        <v>598</v>
      </c>
      <c r="O23" s="141"/>
      <c r="P23" s="141">
        <v>6</v>
      </c>
      <c r="Q23" s="141">
        <v>12</v>
      </c>
      <c r="R23" s="71">
        <f t="shared" si="3"/>
        <v>18</v>
      </c>
      <c r="S23" s="107">
        <f t="shared" si="4"/>
        <v>0</v>
      </c>
      <c r="T23" s="1" t="str">
        <f t="shared" si="6"/>
        <v>OK</v>
      </c>
    </row>
    <row r="24" spans="1:20" ht="12.75">
      <c r="A24" s="72" t="s">
        <v>109</v>
      </c>
      <c r="B24" s="72" t="s">
        <v>46</v>
      </c>
      <c r="D24" s="72" t="s">
        <v>40</v>
      </c>
      <c r="E24" s="110">
        <v>338</v>
      </c>
      <c r="F24" s="110">
        <v>366</v>
      </c>
      <c r="G24" s="72">
        <f t="shared" si="7"/>
        <v>704</v>
      </c>
      <c r="H24" s="103" t="s">
        <v>40</v>
      </c>
      <c r="I24" s="141">
        <v>228</v>
      </c>
      <c r="J24" s="141">
        <v>242</v>
      </c>
      <c r="K24" s="77">
        <f t="shared" si="0"/>
        <v>470</v>
      </c>
      <c r="L24" s="141">
        <v>253</v>
      </c>
      <c r="M24" s="141">
        <v>202</v>
      </c>
      <c r="N24" s="71">
        <f t="shared" si="1"/>
        <v>455</v>
      </c>
      <c r="O24" s="141"/>
      <c r="P24" s="141">
        <v>3</v>
      </c>
      <c r="Q24" s="141">
        <v>12</v>
      </c>
      <c r="R24" s="71">
        <f t="shared" si="3"/>
        <v>15</v>
      </c>
      <c r="S24" s="107">
        <f t="shared" si="4"/>
        <v>0</v>
      </c>
      <c r="T24" s="1" t="str">
        <f t="shared" si="6"/>
        <v>OK</v>
      </c>
    </row>
    <row r="25" spans="1:20" ht="12.75">
      <c r="A25" s="72" t="s">
        <v>109</v>
      </c>
      <c r="B25" s="72" t="s">
        <v>46</v>
      </c>
      <c r="D25" s="72" t="s">
        <v>41</v>
      </c>
      <c r="E25" s="110">
        <v>334</v>
      </c>
      <c r="F25" s="110">
        <v>374</v>
      </c>
      <c r="G25" s="72">
        <f t="shared" si="7"/>
        <v>708</v>
      </c>
      <c r="H25" s="103" t="s">
        <v>41</v>
      </c>
      <c r="I25" s="141">
        <v>247</v>
      </c>
      <c r="J25" s="141">
        <v>252</v>
      </c>
      <c r="K25" s="77">
        <f t="shared" si="0"/>
        <v>499</v>
      </c>
      <c r="L25" s="141">
        <v>243</v>
      </c>
      <c r="M25" s="141">
        <v>247</v>
      </c>
      <c r="N25" s="71">
        <f t="shared" si="1"/>
        <v>490</v>
      </c>
      <c r="O25" s="141"/>
      <c r="P25" s="141">
        <v>4</v>
      </c>
      <c r="Q25" s="141">
        <v>5</v>
      </c>
      <c r="R25" s="71">
        <f t="shared" si="3"/>
        <v>9</v>
      </c>
      <c r="S25" s="107">
        <f t="shared" si="4"/>
        <v>0</v>
      </c>
      <c r="T25" s="1" t="str">
        <f t="shared" si="6"/>
        <v>OK</v>
      </c>
    </row>
    <row r="26" spans="1:20" ht="12.75">
      <c r="A26" s="72" t="s">
        <v>58</v>
      </c>
      <c r="B26" s="72" t="s">
        <v>59</v>
      </c>
      <c r="D26" s="72" t="s">
        <v>42</v>
      </c>
      <c r="E26" s="110">
        <v>438</v>
      </c>
      <c r="F26" s="110">
        <v>510</v>
      </c>
      <c r="G26" s="72">
        <f t="shared" si="7"/>
        <v>948</v>
      </c>
      <c r="H26" s="103" t="s">
        <v>42</v>
      </c>
      <c r="I26" s="141">
        <v>293</v>
      </c>
      <c r="J26" s="141">
        <v>350</v>
      </c>
      <c r="K26" s="77">
        <f t="shared" si="0"/>
        <v>643</v>
      </c>
      <c r="L26" s="141">
        <v>284</v>
      </c>
      <c r="M26" s="141">
        <v>337</v>
      </c>
      <c r="N26" s="71">
        <f t="shared" si="1"/>
        <v>621</v>
      </c>
      <c r="O26" s="141"/>
      <c r="P26" s="141">
        <v>8</v>
      </c>
      <c r="Q26" s="141">
        <v>14</v>
      </c>
      <c r="R26" s="71">
        <f t="shared" si="3"/>
        <v>22</v>
      </c>
      <c r="S26" s="107">
        <f t="shared" si="4"/>
        <v>0</v>
      </c>
      <c r="T26" s="1" t="str">
        <f t="shared" si="6"/>
        <v>OK</v>
      </c>
    </row>
    <row r="27" spans="1:20" ht="12.75">
      <c r="A27" s="72" t="s">
        <v>58</v>
      </c>
      <c r="B27" s="72" t="s">
        <v>59</v>
      </c>
      <c r="D27" s="72" t="s">
        <v>45</v>
      </c>
      <c r="E27" s="110">
        <v>457</v>
      </c>
      <c r="F27" s="110">
        <v>539</v>
      </c>
      <c r="G27" s="72">
        <f t="shared" si="7"/>
        <v>996</v>
      </c>
      <c r="H27" s="103" t="s">
        <v>45</v>
      </c>
      <c r="I27" s="141">
        <v>305</v>
      </c>
      <c r="J27" s="141">
        <v>347</v>
      </c>
      <c r="K27" s="77">
        <f t="shared" si="0"/>
        <v>652</v>
      </c>
      <c r="L27" s="141">
        <v>310</v>
      </c>
      <c r="M27" s="141">
        <v>317</v>
      </c>
      <c r="N27" s="71">
        <f t="shared" si="1"/>
        <v>627</v>
      </c>
      <c r="O27" s="141"/>
      <c r="P27" s="141">
        <v>8</v>
      </c>
      <c r="Q27" s="141">
        <v>17</v>
      </c>
      <c r="R27" s="71">
        <f t="shared" si="3"/>
        <v>25</v>
      </c>
      <c r="S27" s="107">
        <f t="shared" si="4"/>
        <v>0</v>
      </c>
      <c r="T27" s="1" t="str">
        <f t="shared" si="6"/>
        <v>OK</v>
      </c>
    </row>
    <row r="28" spans="1:20" ht="12.75">
      <c r="A28" s="72" t="s">
        <v>58</v>
      </c>
      <c r="B28" s="72" t="s">
        <v>59</v>
      </c>
      <c r="D28" s="72" t="s">
        <v>47</v>
      </c>
      <c r="E28" s="110">
        <v>428</v>
      </c>
      <c r="F28" s="110">
        <v>527</v>
      </c>
      <c r="G28" s="72">
        <f t="shared" si="7"/>
        <v>955</v>
      </c>
      <c r="H28" s="103" t="s">
        <v>47</v>
      </c>
      <c r="I28" s="141">
        <v>300</v>
      </c>
      <c r="J28" s="141">
        <v>353</v>
      </c>
      <c r="K28" s="77">
        <f t="shared" si="0"/>
        <v>653</v>
      </c>
      <c r="L28" s="141">
        <v>315</v>
      </c>
      <c r="M28" s="141">
        <v>319</v>
      </c>
      <c r="N28" s="71">
        <f t="shared" si="1"/>
        <v>634</v>
      </c>
      <c r="O28" s="141"/>
      <c r="P28" s="141">
        <v>5</v>
      </c>
      <c r="Q28" s="141">
        <v>14</v>
      </c>
      <c r="R28" s="71">
        <f t="shared" si="3"/>
        <v>19</v>
      </c>
      <c r="S28" s="107">
        <f t="shared" si="4"/>
        <v>0</v>
      </c>
      <c r="T28" s="1" t="str">
        <f t="shared" si="6"/>
        <v>OK</v>
      </c>
    </row>
    <row r="29" spans="1:20" ht="12.75">
      <c r="A29" s="72" t="s">
        <v>110</v>
      </c>
      <c r="B29" s="72" t="s">
        <v>111</v>
      </c>
      <c r="D29" s="72" t="s">
        <v>48</v>
      </c>
      <c r="E29" s="110">
        <v>378</v>
      </c>
      <c r="F29" s="110">
        <v>388</v>
      </c>
      <c r="G29" s="72">
        <f t="shared" si="7"/>
        <v>766</v>
      </c>
      <c r="H29" s="103" t="s">
        <v>48</v>
      </c>
      <c r="I29" s="141">
        <v>259</v>
      </c>
      <c r="J29" s="141">
        <v>244</v>
      </c>
      <c r="K29" s="77">
        <f t="shared" si="0"/>
        <v>503</v>
      </c>
      <c r="L29" s="141">
        <v>230</v>
      </c>
      <c r="M29" s="141">
        <v>260</v>
      </c>
      <c r="N29" s="71">
        <f t="shared" si="1"/>
        <v>490</v>
      </c>
      <c r="O29" s="141"/>
      <c r="P29" s="141">
        <v>2</v>
      </c>
      <c r="Q29" s="141">
        <v>11</v>
      </c>
      <c r="R29" s="71">
        <f t="shared" si="3"/>
        <v>13</v>
      </c>
      <c r="S29" s="107">
        <f t="shared" si="4"/>
        <v>0</v>
      </c>
      <c r="T29" s="1" t="str">
        <f t="shared" si="6"/>
        <v>OK</v>
      </c>
    </row>
    <row r="30" spans="1:20" ht="12.75">
      <c r="A30" s="72" t="s">
        <v>110</v>
      </c>
      <c r="B30" s="72" t="s">
        <v>111</v>
      </c>
      <c r="D30" s="72" t="s">
        <v>49</v>
      </c>
      <c r="E30" s="110">
        <v>380</v>
      </c>
      <c r="F30" s="110">
        <v>385</v>
      </c>
      <c r="G30" s="72">
        <f t="shared" si="7"/>
        <v>765</v>
      </c>
      <c r="H30" s="103" t="s">
        <v>49</v>
      </c>
      <c r="I30" s="141">
        <v>243</v>
      </c>
      <c r="J30" s="141">
        <v>237</v>
      </c>
      <c r="K30" s="77">
        <f t="shared" si="0"/>
        <v>480</v>
      </c>
      <c r="L30" s="141">
        <v>229</v>
      </c>
      <c r="M30" s="141">
        <v>234</v>
      </c>
      <c r="N30" s="71">
        <f t="shared" si="1"/>
        <v>463</v>
      </c>
      <c r="O30" s="141"/>
      <c r="P30" s="141">
        <v>5</v>
      </c>
      <c r="Q30" s="141">
        <v>12</v>
      </c>
      <c r="R30" s="71">
        <f t="shared" si="3"/>
        <v>17</v>
      </c>
      <c r="S30" s="107">
        <f t="shared" si="4"/>
        <v>0</v>
      </c>
      <c r="T30" s="1" t="str">
        <f t="shared" si="6"/>
        <v>OK</v>
      </c>
    </row>
    <row r="31" spans="1:20" ht="12.75">
      <c r="A31" s="72" t="s">
        <v>52</v>
      </c>
      <c r="B31" s="72" t="s">
        <v>53</v>
      </c>
      <c r="C31" s="72" t="s">
        <v>5</v>
      </c>
      <c r="D31" s="72" t="s">
        <v>50</v>
      </c>
      <c r="E31" s="110">
        <v>331</v>
      </c>
      <c r="F31" s="110">
        <v>372</v>
      </c>
      <c r="G31" s="72">
        <f t="shared" si="7"/>
        <v>703</v>
      </c>
      <c r="H31" s="103" t="s">
        <v>50</v>
      </c>
      <c r="I31" s="141">
        <v>212</v>
      </c>
      <c r="J31" s="141">
        <v>240</v>
      </c>
      <c r="K31" s="77">
        <f t="shared" si="0"/>
        <v>452</v>
      </c>
      <c r="L31" s="141">
        <v>222</v>
      </c>
      <c r="M31" s="141">
        <v>207</v>
      </c>
      <c r="N31" s="71">
        <f t="shared" si="1"/>
        <v>429</v>
      </c>
      <c r="O31" s="141"/>
      <c r="P31" s="141">
        <v>1</v>
      </c>
      <c r="Q31" s="141">
        <v>22</v>
      </c>
      <c r="R31" s="71">
        <f t="shared" si="3"/>
        <v>23</v>
      </c>
      <c r="S31" s="107">
        <f t="shared" si="4"/>
        <v>0</v>
      </c>
      <c r="T31" s="1" t="str">
        <f t="shared" si="6"/>
        <v>OK</v>
      </c>
    </row>
    <row r="32" spans="1:20" ht="12.75">
      <c r="A32" s="72" t="s">
        <v>52</v>
      </c>
      <c r="B32" s="72" t="s">
        <v>53</v>
      </c>
      <c r="C32" s="72" t="s">
        <v>5</v>
      </c>
      <c r="D32" s="72" t="s">
        <v>51</v>
      </c>
      <c r="E32" s="110">
        <v>361</v>
      </c>
      <c r="F32" s="110">
        <v>381</v>
      </c>
      <c r="G32" s="72">
        <f t="shared" si="7"/>
        <v>742</v>
      </c>
      <c r="H32" s="103" t="s">
        <v>51</v>
      </c>
      <c r="I32" s="141">
        <v>234</v>
      </c>
      <c r="J32" s="141">
        <v>245</v>
      </c>
      <c r="K32" s="77">
        <f t="shared" si="0"/>
        <v>479</v>
      </c>
      <c r="L32" s="141">
        <v>208</v>
      </c>
      <c r="M32" s="141">
        <v>257</v>
      </c>
      <c r="N32" s="71">
        <f t="shared" si="1"/>
        <v>465</v>
      </c>
      <c r="O32" s="141"/>
      <c r="P32" s="141">
        <v>5</v>
      </c>
      <c r="Q32" s="141">
        <v>9</v>
      </c>
      <c r="R32" s="71">
        <f t="shared" si="3"/>
        <v>14</v>
      </c>
      <c r="S32" s="107">
        <f t="shared" si="4"/>
        <v>0</v>
      </c>
      <c r="T32" s="1" t="str">
        <f t="shared" si="6"/>
        <v>OK</v>
      </c>
    </row>
    <row r="33" spans="1:20" ht="12.75">
      <c r="A33" s="72" t="s">
        <v>52</v>
      </c>
      <c r="B33" s="72" t="s">
        <v>53</v>
      </c>
      <c r="C33" s="72" t="s">
        <v>5</v>
      </c>
      <c r="D33" s="72" t="s">
        <v>33</v>
      </c>
      <c r="E33" s="110">
        <v>334</v>
      </c>
      <c r="F33" s="110">
        <v>323</v>
      </c>
      <c r="G33" s="72">
        <f t="shared" si="7"/>
        <v>657</v>
      </c>
      <c r="H33" s="103" t="s">
        <v>33</v>
      </c>
      <c r="I33" s="141">
        <v>221</v>
      </c>
      <c r="J33" s="141">
        <v>195</v>
      </c>
      <c r="K33" s="77">
        <f t="shared" si="0"/>
        <v>416</v>
      </c>
      <c r="L33" s="141">
        <v>171</v>
      </c>
      <c r="M33" s="141">
        <v>219</v>
      </c>
      <c r="N33" s="71">
        <f t="shared" si="1"/>
        <v>390</v>
      </c>
      <c r="O33" s="141"/>
      <c r="P33" s="141">
        <v>3</v>
      </c>
      <c r="Q33" s="141">
        <v>23</v>
      </c>
      <c r="R33" s="71">
        <f t="shared" si="3"/>
        <v>26</v>
      </c>
      <c r="S33" s="107">
        <f t="shared" si="4"/>
        <v>0</v>
      </c>
      <c r="T33" s="1" t="str">
        <f t="shared" si="6"/>
        <v>OK</v>
      </c>
    </row>
    <row r="34" spans="1:20" ht="12.75">
      <c r="A34" s="72" t="s">
        <v>112</v>
      </c>
      <c r="B34" s="72" t="s">
        <v>56</v>
      </c>
      <c r="D34" s="72" t="s">
        <v>54</v>
      </c>
      <c r="E34" s="110">
        <v>315</v>
      </c>
      <c r="F34" s="110">
        <v>371</v>
      </c>
      <c r="G34" s="72">
        <f t="shared" si="7"/>
        <v>686</v>
      </c>
      <c r="H34" s="103" t="s">
        <v>54</v>
      </c>
      <c r="I34" s="141">
        <v>208</v>
      </c>
      <c r="J34" s="141">
        <v>228</v>
      </c>
      <c r="K34" s="77">
        <f t="shared" si="0"/>
        <v>436</v>
      </c>
      <c r="L34" s="141">
        <v>210</v>
      </c>
      <c r="M34" s="141">
        <v>219</v>
      </c>
      <c r="N34" s="71">
        <f t="shared" si="1"/>
        <v>429</v>
      </c>
      <c r="O34" s="141"/>
      <c r="P34" s="141">
        <v>3</v>
      </c>
      <c r="Q34" s="141">
        <v>4</v>
      </c>
      <c r="R34" s="71">
        <f t="shared" si="3"/>
        <v>7</v>
      </c>
      <c r="S34" s="107">
        <f t="shared" si="4"/>
        <v>0</v>
      </c>
      <c r="T34" s="1" t="str">
        <f t="shared" si="6"/>
        <v>OK</v>
      </c>
    </row>
    <row r="35" spans="1:20" ht="12.75">
      <c r="A35" s="72" t="s">
        <v>112</v>
      </c>
      <c r="B35" s="72" t="s">
        <v>56</v>
      </c>
      <c r="D35" s="72" t="s">
        <v>44</v>
      </c>
      <c r="E35" s="110">
        <v>386</v>
      </c>
      <c r="F35" s="110">
        <v>463</v>
      </c>
      <c r="G35" s="72">
        <f t="shared" si="7"/>
        <v>849</v>
      </c>
      <c r="H35" s="103" t="s">
        <v>44</v>
      </c>
      <c r="I35" s="141">
        <v>263</v>
      </c>
      <c r="J35" s="141">
        <v>310</v>
      </c>
      <c r="K35" s="77">
        <f aca="true" t="shared" si="8" ref="K35:K51">(I35+J35)</f>
        <v>573</v>
      </c>
      <c r="L35" s="141">
        <v>250</v>
      </c>
      <c r="M35" s="141">
        <v>307</v>
      </c>
      <c r="N35" s="71">
        <f aca="true" t="shared" si="9" ref="N35:N52">(L35+M35)</f>
        <v>557</v>
      </c>
      <c r="O35" s="141"/>
      <c r="P35" s="141">
        <v>5</v>
      </c>
      <c r="Q35" s="141">
        <v>11</v>
      </c>
      <c r="R35" s="71">
        <f t="shared" si="3"/>
        <v>16</v>
      </c>
      <c r="S35" s="107">
        <f t="shared" si="4"/>
        <v>0</v>
      </c>
      <c r="T35" s="1" t="str">
        <f t="shared" si="6"/>
        <v>OK</v>
      </c>
    </row>
    <row r="36" spans="1:20" ht="12.75">
      <c r="A36" s="72" t="s">
        <v>112</v>
      </c>
      <c r="B36" s="72" t="s">
        <v>56</v>
      </c>
      <c r="D36" s="72" t="s">
        <v>55</v>
      </c>
      <c r="E36" s="110">
        <v>377</v>
      </c>
      <c r="F36" s="110">
        <v>399</v>
      </c>
      <c r="G36" s="72">
        <f t="shared" si="7"/>
        <v>776</v>
      </c>
      <c r="H36" s="103" t="s">
        <v>55</v>
      </c>
      <c r="I36" s="141">
        <v>262</v>
      </c>
      <c r="J36" s="141">
        <v>264</v>
      </c>
      <c r="K36" s="77">
        <f t="shared" si="8"/>
        <v>526</v>
      </c>
      <c r="L36" s="141">
        <v>236</v>
      </c>
      <c r="M36" s="141">
        <v>279</v>
      </c>
      <c r="N36" s="71">
        <f t="shared" si="9"/>
        <v>515</v>
      </c>
      <c r="O36" s="141"/>
      <c r="P36" s="141">
        <v>4</v>
      </c>
      <c r="Q36" s="141">
        <v>7</v>
      </c>
      <c r="R36" s="71">
        <f t="shared" si="3"/>
        <v>11</v>
      </c>
      <c r="S36" s="107">
        <f t="shared" si="4"/>
        <v>0</v>
      </c>
      <c r="T36" s="1" t="str">
        <f t="shared" si="6"/>
        <v>OK</v>
      </c>
    </row>
    <row r="37" spans="4:20" ht="12.75">
      <c r="D37" s="72" t="s">
        <v>57</v>
      </c>
      <c r="E37" s="110">
        <v>0</v>
      </c>
      <c r="F37" s="110">
        <v>0</v>
      </c>
      <c r="G37" s="72">
        <f aca="true" t="shared" si="10" ref="G37:G51">SUM(E37:F37)</f>
        <v>0</v>
      </c>
      <c r="H37" s="103" t="s">
        <v>57</v>
      </c>
      <c r="I37" s="141">
        <v>16</v>
      </c>
      <c r="J37" s="141">
        <v>13</v>
      </c>
      <c r="K37" s="77">
        <f t="shared" si="8"/>
        <v>29</v>
      </c>
      <c r="L37" s="141">
        <v>13</v>
      </c>
      <c r="M37" s="141">
        <v>14</v>
      </c>
      <c r="N37" s="71">
        <f t="shared" si="9"/>
        <v>27</v>
      </c>
      <c r="O37" s="141"/>
      <c r="P37" s="141">
        <v>1</v>
      </c>
      <c r="Q37" s="141">
        <v>1</v>
      </c>
      <c r="R37" s="71">
        <f t="shared" si="3"/>
        <v>2</v>
      </c>
      <c r="S37" s="107">
        <f t="shared" si="4"/>
        <v>0</v>
      </c>
      <c r="T37" s="1" t="str">
        <f t="shared" si="6"/>
        <v>OK</v>
      </c>
    </row>
    <row r="38" spans="1:20" ht="12.75">
      <c r="A38" s="72" t="s">
        <v>65</v>
      </c>
      <c r="B38" s="72" t="s">
        <v>66</v>
      </c>
      <c r="C38" s="72" t="s">
        <v>67</v>
      </c>
      <c r="D38" s="72" t="s">
        <v>60</v>
      </c>
      <c r="E38" s="110">
        <v>534</v>
      </c>
      <c r="F38" s="110">
        <v>535</v>
      </c>
      <c r="G38" s="72">
        <f t="shared" si="10"/>
        <v>1069</v>
      </c>
      <c r="H38" s="103" t="s">
        <v>60</v>
      </c>
      <c r="I38" s="141">
        <v>353</v>
      </c>
      <c r="J38" s="141">
        <v>376</v>
      </c>
      <c r="K38" s="77">
        <f t="shared" si="8"/>
        <v>729</v>
      </c>
      <c r="L38" s="141">
        <v>309</v>
      </c>
      <c r="M38" s="141">
        <v>404</v>
      </c>
      <c r="N38" s="71">
        <f t="shared" si="9"/>
        <v>713</v>
      </c>
      <c r="O38" s="141"/>
      <c r="P38" s="141">
        <v>7</v>
      </c>
      <c r="Q38" s="141">
        <v>9</v>
      </c>
      <c r="R38" s="71">
        <f t="shared" si="3"/>
        <v>16</v>
      </c>
      <c r="S38" s="107">
        <f t="shared" si="4"/>
        <v>0</v>
      </c>
      <c r="T38" s="1" t="str">
        <f t="shared" si="6"/>
        <v>OK</v>
      </c>
    </row>
    <row r="39" spans="1:20" ht="12.75">
      <c r="A39" s="72" t="s">
        <v>65</v>
      </c>
      <c r="B39" s="72" t="s">
        <v>66</v>
      </c>
      <c r="C39" s="72" t="s">
        <v>67</v>
      </c>
      <c r="D39" s="72" t="s">
        <v>61</v>
      </c>
      <c r="E39" s="110">
        <v>408</v>
      </c>
      <c r="F39" s="110">
        <v>459</v>
      </c>
      <c r="G39" s="72">
        <f t="shared" si="10"/>
        <v>867</v>
      </c>
      <c r="H39" s="103" t="s">
        <v>61</v>
      </c>
      <c r="I39" s="141">
        <v>286</v>
      </c>
      <c r="J39" s="141">
        <v>316</v>
      </c>
      <c r="K39" s="77">
        <f t="shared" si="8"/>
        <v>602</v>
      </c>
      <c r="L39" s="141">
        <v>279</v>
      </c>
      <c r="M39" s="141">
        <v>305</v>
      </c>
      <c r="N39" s="71">
        <f t="shared" si="9"/>
        <v>584</v>
      </c>
      <c r="O39" s="141"/>
      <c r="P39" s="141">
        <v>6</v>
      </c>
      <c r="Q39" s="141">
        <v>12</v>
      </c>
      <c r="R39" s="71">
        <f t="shared" si="3"/>
        <v>18</v>
      </c>
      <c r="S39" s="107">
        <f t="shared" si="4"/>
        <v>0</v>
      </c>
      <c r="T39" s="1" t="str">
        <f t="shared" si="6"/>
        <v>OK</v>
      </c>
    </row>
    <row r="40" spans="1:20" ht="12.75">
      <c r="A40" s="72" t="s">
        <v>65</v>
      </c>
      <c r="B40" s="72" t="s">
        <v>66</v>
      </c>
      <c r="C40" s="72" t="s">
        <v>67</v>
      </c>
      <c r="D40" s="72" t="s">
        <v>62</v>
      </c>
      <c r="E40" s="110">
        <v>403</v>
      </c>
      <c r="F40" s="110">
        <v>482</v>
      </c>
      <c r="G40" s="72">
        <f t="shared" si="10"/>
        <v>885</v>
      </c>
      <c r="H40" s="103" t="s">
        <v>62</v>
      </c>
      <c r="I40" s="141">
        <v>270</v>
      </c>
      <c r="J40" s="141">
        <v>326</v>
      </c>
      <c r="K40" s="77">
        <f t="shared" si="8"/>
        <v>596</v>
      </c>
      <c r="L40" s="141">
        <v>263</v>
      </c>
      <c r="M40" s="141">
        <v>313</v>
      </c>
      <c r="N40" s="71">
        <f t="shared" si="9"/>
        <v>576</v>
      </c>
      <c r="O40" s="141"/>
      <c r="P40" s="141">
        <v>6</v>
      </c>
      <c r="Q40" s="141">
        <v>14</v>
      </c>
      <c r="R40" s="71">
        <f t="shared" si="3"/>
        <v>20</v>
      </c>
      <c r="S40" s="107">
        <f t="shared" si="4"/>
        <v>0</v>
      </c>
      <c r="T40" s="1" t="str">
        <f t="shared" si="6"/>
        <v>OK</v>
      </c>
    </row>
    <row r="41" spans="1:20" ht="12.75">
      <c r="A41" s="72" t="s">
        <v>65</v>
      </c>
      <c r="B41" s="72" t="s">
        <v>66</v>
      </c>
      <c r="C41" s="72" t="s">
        <v>67</v>
      </c>
      <c r="D41" s="72" t="s">
        <v>63</v>
      </c>
      <c r="E41" s="110">
        <v>362</v>
      </c>
      <c r="F41" s="110">
        <v>348</v>
      </c>
      <c r="G41" s="72">
        <f t="shared" si="10"/>
        <v>710</v>
      </c>
      <c r="H41" s="103" t="s">
        <v>63</v>
      </c>
      <c r="I41" s="141">
        <v>222</v>
      </c>
      <c r="J41" s="141">
        <v>206</v>
      </c>
      <c r="K41" s="77">
        <f t="shared" si="8"/>
        <v>428</v>
      </c>
      <c r="L41" s="141">
        <v>189</v>
      </c>
      <c r="M41" s="141">
        <v>215</v>
      </c>
      <c r="N41" s="71">
        <f t="shared" si="9"/>
        <v>404</v>
      </c>
      <c r="O41" s="141"/>
      <c r="P41" s="141">
        <v>6</v>
      </c>
      <c r="Q41" s="141">
        <v>18</v>
      </c>
      <c r="R41" s="71">
        <f t="shared" si="3"/>
        <v>24</v>
      </c>
      <c r="S41" s="107">
        <f t="shared" si="4"/>
        <v>0</v>
      </c>
      <c r="T41" s="1" t="str">
        <f t="shared" si="6"/>
        <v>OK</v>
      </c>
    </row>
    <row r="42" spans="1:20" ht="12.75">
      <c r="A42" s="72" t="s">
        <v>69</v>
      </c>
      <c r="B42" s="72" t="s">
        <v>70</v>
      </c>
      <c r="C42" s="72" t="s">
        <v>5</v>
      </c>
      <c r="D42" s="72" t="s">
        <v>64</v>
      </c>
      <c r="E42" s="110">
        <v>365</v>
      </c>
      <c r="F42" s="110">
        <v>379</v>
      </c>
      <c r="G42" s="72">
        <f t="shared" si="10"/>
        <v>744</v>
      </c>
      <c r="H42" s="103" t="s">
        <v>64</v>
      </c>
      <c r="I42" s="141">
        <v>257</v>
      </c>
      <c r="J42" s="141">
        <v>261</v>
      </c>
      <c r="K42" s="77">
        <f t="shared" si="8"/>
        <v>518</v>
      </c>
      <c r="L42" s="141">
        <v>301</v>
      </c>
      <c r="M42" s="141">
        <v>192</v>
      </c>
      <c r="N42" s="71">
        <f t="shared" si="9"/>
        <v>493</v>
      </c>
      <c r="O42" s="141">
        <v>1</v>
      </c>
      <c r="P42" s="141">
        <v>9</v>
      </c>
      <c r="Q42" s="141">
        <v>15</v>
      </c>
      <c r="R42" s="71">
        <f t="shared" si="3"/>
        <v>25</v>
      </c>
      <c r="S42" s="107">
        <f t="shared" si="4"/>
        <v>0</v>
      </c>
      <c r="T42" s="1" t="str">
        <f t="shared" si="6"/>
        <v>OK</v>
      </c>
    </row>
    <row r="43" spans="1:20" ht="12.75">
      <c r="A43" s="72" t="s">
        <v>69</v>
      </c>
      <c r="B43" s="72" t="s">
        <v>70</v>
      </c>
      <c r="C43" s="72" t="s">
        <v>5</v>
      </c>
      <c r="D43" s="72" t="s">
        <v>68</v>
      </c>
      <c r="E43" s="110">
        <v>365</v>
      </c>
      <c r="F43" s="110">
        <v>376</v>
      </c>
      <c r="G43" s="72">
        <f t="shared" si="10"/>
        <v>741</v>
      </c>
      <c r="H43" s="103" t="s">
        <v>68</v>
      </c>
      <c r="I43" s="141">
        <v>253</v>
      </c>
      <c r="J43" s="141">
        <v>253</v>
      </c>
      <c r="K43" s="77">
        <f t="shared" si="8"/>
        <v>506</v>
      </c>
      <c r="L43" s="141">
        <v>302</v>
      </c>
      <c r="M43" s="141">
        <v>187</v>
      </c>
      <c r="N43" s="71">
        <f t="shared" si="9"/>
        <v>489</v>
      </c>
      <c r="O43" s="141"/>
      <c r="P43" s="141"/>
      <c r="Q43" s="141">
        <v>17</v>
      </c>
      <c r="R43" s="71">
        <f t="shared" si="3"/>
        <v>17</v>
      </c>
      <c r="S43" s="107">
        <f t="shared" si="4"/>
        <v>0</v>
      </c>
      <c r="T43" s="1" t="str">
        <f t="shared" si="6"/>
        <v>OK</v>
      </c>
    </row>
    <row r="44" spans="1:20" ht="12.75">
      <c r="A44" s="72" t="s">
        <v>69</v>
      </c>
      <c r="B44" s="72" t="s">
        <v>70</v>
      </c>
      <c r="C44" s="72" t="s">
        <v>5</v>
      </c>
      <c r="D44" s="72" t="s">
        <v>71</v>
      </c>
      <c r="E44" s="110">
        <v>340</v>
      </c>
      <c r="F44" s="110">
        <v>374</v>
      </c>
      <c r="G44" s="72">
        <f t="shared" si="10"/>
        <v>714</v>
      </c>
      <c r="H44" s="103" t="s">
        <v>71</v>
      </c>
      <c r="I44" s="141">
        <v>256</v>
      </c>
      <c r="J44" s="141">
        <v>260</v>
      </c>
      <c r="K44" s="77">
        <f t="shared" si="8"/>
        <v>516</v>
      </c>
      <c r="L44" s="141">
        <v>281</v>
      </c>
      <c r="M44" s="141">
        <v>224</v>
      </c>
      <c r="N44" s="71">
        <f t="shared" si="9"/>
        <v>505</v>
      </c>
      <c r="O44" s="141"/>
      <c r="P44" s="141"/>
      <c r="Q44" s="141">
        <v>11</v>
      </c>
      <c r="R44" s="71">
        <f t="shared" si="3"/>
        <v>11</v>
      </c>
      <c r="S44" s="107">
        <f t="shared" si="4"/>
        <v>0</v>
      </c>
      <c r="T44" s="1" t="str">
        <f t="shared" si="6"/>
        <v>OK</v>
      </c>
    </row>
    <row r="45" spans="1:20" ht="12.75">
      <c r="A45" s="72" t="s">
        <v>113</v>
      </c>
      <c r="B45" s="72" t="s">
        <v>78</v>
      </c>
      <c r="C45" s="72" t="s">
        <v>75</v>
      </c>
      <c r="D45" s="72" t="s">
        <v>72</v>
      </c>
      <c r="E45" s="110">
        <v>320</v>
      </c>
      <c r="F45" s="110">
        <v>362</v>
      </c>
      <c r="G45" s="72">
        <f t="shared" si="10"/>
        <v>682</v>
      </c>
      <c r="H45" s="103" t="s">
        <v>72</v>
      </c>
      <c r="I45" s="141">
        <v>215</v>
      </c>
      <c r="J45" s="141">
        <v>232</v>
      </c>
      <c r="K45" s="77">
        <f t="shared" si="8"/>
        <v>447</v>
      </c>
      <c r="L45" s="141">
        <v>194</v>
      </c>
      <c r="M45" s="141">
        <v>237</v>
      </c>
      <c r="N45" s="71">
        <f t="shared" si="9"/>
        <v>431</v>
      </c>
      <c r="O45" s="141">
        <v>1</v>
      </c>
      <c r="P45" s="141">
        <v>5</v>
      </c>
      <c r="Q45" s="141">
        <v>10</v>
      </c>
      <c r="R45" s="71">
        <f t="shared" si="3"/>
        <v>16</v>
      </c>
      <c r="S45" s="107">
        <f t="shared" si="4"/>
        <v>0</v>
      </c>
      <c r="T45" s="1" t="str">
        <f t="shared" si="6"/>
        <v>OK</v>
      </c>
    </row>
    <row r="46" spans="1:20" ht="12.75">
      <c r="A46" s="72" t="s">
        <v>113</v>
      </c>
      <c r="B46" s="72" t="s">
        <v>78</v>
      </c>
      <c r="C46" s="72" t="s">
        <v>75</v>
      </c>
      <c r="D46" s="72" t="s">
        <v>73</v>
      </c>
      <c r="E46" s="110">
        <v>352</v>
      </c>
      <c r="F46" s="110">
        <v>412</v>
      </c>
      <c r="G46" s="72">
        <f t="shared" si="10"/>
        <v>764</v>
      </c>
      <c r="H46" s="103" t="s">
        <v>73</v>
      </c>
      <c r="I46" s="141">
        <v>219</v>
      </c>
      <c r="J46" s="141">
        <v>274</v>
      </c>
      <c r="K46" s="77">
        <f t="shared" si="8"/>
        <v>493</v>
      </c>
      <c r="L46" s="141">
        <v>227</v>
      </c>
      <c r="M46" s="141">
        <v>243</v>
      </c>
      <c r="N46" s="71">
        <f t="shared" si="9"/>
        <v>470</v>
      </c>
      <c r="O46" s="141"/>
      <c r="P46" s="141">
        <v>8</v>
      </c>
      <c r="Q46" s="141">
        <v>15</v>
      </c>
      <c r="R46" s="71">
        <f t="shared" si="3"/>
        <v>23</v>
      </c>
      <c r="S46" s="107">
        <f t="shared" si="4"/>
        <v>0</v>
      </c>
      <c r="T46" s="1" t="str">
        <f t="shared" si="6"/>
        <v>OK</v>
      </c>
    </row>
    <row r="47" spans="1:20" ht="12.75">
      <c r="A47" s="72" t="s">
        <v>114</v>
      </c>
      <c r="B47" s="72" t="s">
        <v>79</v>
      </c>
      <c r="D47" s="72" t="s">
        <v>74</v>
      </c>
      <c r="E47" s="110">
        <v>414</v>
      </c>
      <c r="F47" s="110">
        <v>461</v>
      </c>
      <c r="G47" s="72">
        <f t="shared" si="10"/>
        <v>875</v>
      </c>
      <c r="H47" s="103" t="s">
        <v>74</v>
      </c>
      <c r="I47" s="141">
        <v>289</v>
      </c>
      <c r="J47" s="141">
        <v>317</v>
      </c>
      <c r="K47" s="77">
        <f t="shared" si="8"/>
        <v>606</v>
      </c>
      <c r="L47" s="141">
        <v>280</v>
      </c>
      <c r="M47" s="141">
        <v>311</v>
      </c>
      <c r="N47" s="71">
        <f t="shared" si="9"/>
        <v>591</v>
      </c>
      <c r="O47" s="141"/>
      <c r="P47" s="141">
        <v>7</v>
      </c>
      <c r="Q47" s="141">
        <v>8</v>
      </c>
      <c r="R47" s="71">
        <f t="shared" si="3"/>
        <v>15</v>
      </c>
      <c r="S47" s="107">
        <f t="shared" si="4"/>
        <v>0</v>
      </c>
      <c r="T47" s="1" t="str">
        <f t="shared" si="6"/>
        <v>OK</v>
      </c>
    </row>
    <row r="48" spans="1:20" ht="12.75">
      <c r="A48" s="72" t="s">
        <v>114</v>
      </c>
      <c r="B48" s="72" t="s">
        <v>79</v>
      </c>
      <c r="D48" s="72" t="s">
        <v>76</v>
      </c>
      <c r="E48" s="110">
        <v>396</v>
      </c>
      <c r="F48" s="110">
        <v>481</v>
      </c>
      <c r="G48" s="72">
        <f t="shared" si="10"/>
        <v>877</v>
      </c>
      <c r="H48" s="103" t="s">
        <v>76</v>
      </c>
      <c r="I48" s="141">
        <v>269</v>
      </c>
      <c r="J48" s="141">
        <v>325</v>
      </c>
      <c r="K48" s="77">
        <f t="shared" si="8"/>
        <v>594</v>
      </c>
      <c r="L48" s="141">
        <v>265</v>
      </c>
      <c r="M48" s="141">
        <v>309</v>
      </c>
      <c r="N48" s="71">
        <f t="shared" si="9"/>
        <v>574</v>
      </c>
      <c r="O48" s="141"/>
      <c r="P48" s="141">
        <v>6</v>
      </c>
      <c r="Q48" s="141">
        <v>14</v>
      </c>
      <c r="R48" s="71">
        <f t="shared" si="3"/>
        <v>20</v>
      </c>
      <c r="S48" s="107">
        <f t="shared" si="4"/>
        <v>0</v>
      </c>
      <c r="T48" s="1" t="str">
        <f t="shared" si="6"/>
        <v>OK</v>
      </c>
    </row>
    <row r="49" spans="1:20" ht="12.75">
      <c r="A49" s="72" t="s">
        <v>114</v>
      </c>
      <c r="B49" s="72" t="s">
        <v>79</v>
      </c>
      <c r="D49" s="72" t="s">
        <v>13</v>
      </c>
      <c r="E49" s="110">
        <v>500</v>
      </c>
      <c r="F49" s="110">
        <v>520</v>
      </c>
      <c r="G49" s="72">
        <f t="shared" si="10"/>
        <v>1020</v>
      </c>
      <c r="H49" s="103" t="s">
        <v>13</v>
      </c>
      <c r="I49" s="141">
        <v>345</v>
      </c>
      <c r="J49" s="141">
        <v>359</v>
      </c>
      <c r="K49" s="77">
        <f t="shared" si="8"/>
        <v>704</v>
      </c>
      <c r="L49" s="141">
        <v>326</v>
      </c>
      <c r="M49" s="141">
        <v>353</v>
      </c>
      <c r="N49" s="71">
        <f t="shared" si="9"/>
        <v>679</v>
      </c>
      <c r="O49" s="141"/>
      <c r="P49" s="141">
        <v>5</v>
      </c>
      <c r="Q49" s="141">
        <v>20</v>
      </c>
      <c r="R49" s="71">
        <f t="shared" si="3"/>
        <v>25</v>
      </c>
      <c r="S49" s="107">
        <f t="shared" si="4"/>
        <v>0</v>
      </c>
      <c r="T49" s="1" t="str">
        <f t="shared" si="6"/>
        <v>OK</v>
      </c>
    </row>
    <row r="50" spans="1:20" ht="12.75">
      <c r="A50" s="72" t="s">
        <v>114</v>
      </c>
      <c r="B50" s="72" t="s">
        <v>79</v>
      </c>
      <c r="D50" s="72" t="s">
        <v>19</v>
      </c>
      <c r="E50" s="110">
        <v>382</v>
      </c>
      <c r="F50" s="110">
        <v>461</v>
      </c>
      <c r="G50" s="72">
        <f t="shared" si="10"/>
        <v>843</v>
      </c>
      <c r="H50" s="103" t="s">
        <v>19</v>
      </c>
      <c r="I50" s="141">
        <v>237</v>
      </c>
      <c r="J50" s="141">
        <v>280</v>
      </c>
      <c r="K50" s="77">
        <f t="shared" si="8"/>
        <v>517</v>
      </c>
      <c r="L50" s="141">
        <v>259</v>
      </c>
      <c r="M50" s="141">
        <v>249</v>
      </c>
      <c r="N50" s="71">
        <f t="shared" si="9"/>
        <v>508</v>
      </c>
      <c r="O50" s="141"/>
      <c r="P50" s="141">
        <v>3</v>
      </c>
      <c r="Q50" s="141">
        <v>6</v>
      </c>
      <c r="R50" s="71">
        <f t="shared" si="3"/>
        <v>9</v>
      </c>
      <c r="S50" s="107">
        <f t="shared" si="4"/>
        <v>0</v>
      </c>
      <c r="T50" s="1" t="str">
        <f t="shared" si="6"/>
        <v>OK</v>
      </c>
    </row>
    <row r="51" spans="1:20" ht="12.75">
      <c r="A51" s="72" t="s">
        <v>114</v>
      </c>
      <c r="B51" s="72" t="s">
        <v>79</v>
      </c>
      <c r="D51" s="72" t="s">
        <v>77</v>
      </c>
      <c r="E51" s="110">
        <v>487</v>
      </c>
      <c r="F51" s="110">
        <v>532</v>
      </c>
      <c r="G51" s="72">
        <f t="shared" si="10"/>
        <v>1019</v>
      </c>
      <c r="H51" s="103" t="s">
        <v>77</v>
      </c>
      <c r="I51" s="141">
        <v>336</v>
      </c>
      <c r="J51" s="141">
        <v>360</v>
      </c>
      <c r="K51" s="77">
        <f t="shared" si="8"/>
        <v>696</v>
      </c>
      <c r="L51" s="141">
        <v>315</v>
      </c>
      <c r="M51" s="141">
        <v>367</v>
      </c>
      <c r="N51" s="71">
        <f t="shared" si="9"/>
        <v>682</v>
      </c>
      <c r="O51" s="141"/>
      <c r="P51" s="141">
        <v>6</v>
      </c>
      <c r="Q51" s="141">
        <v>8</v>
      </c>
      <c r="R51" s="71">
        <f t="shared" si="3"/>
        <v>14</v>
      </c>
      <c r="S51" s="107">
        <f t="shared" si="4"/>
        <v>0</v>
      </c>
      <c r="T51" s="1" t="str">
        <f t="shared" si="6"/>
        <v>OK</v>
      </c>
    </row>
    <row r="52" spans="2:20" ht="12.75">
      <c r="B52" s="75" t="s">
        <v>80</v>
      </c>
      <c r="E52" s="72">
        <f>SUM(E3:E51)</f>
        <v>18329</v>
      </c>
      <c r="F52" s="72">
        <f>SUM(F3:F51)</f>
        <v>20935</v>
      </c>
      <c r="G52" s="72">
        <f>SUM(E52:F52)</f>
        <v>39264</v>
      </c>
      <c r="I52" s="1">
        <f aca="true" t="shared" si="11" ref="I52:Q52">SUM(I3:I51)</f>
        <v>12350</v>
      </c>
      <c r="J52" s="1">
        <f t="shared" si="11"/>
        <v>13677</v>
      </c>
      <c r="K52" s="71">
        <f t="shared" si="11"/>
        <v>26027</v>
      </c>
      <c r="L52" s="1">
        <f>SUM(L3:L51)</f>
        <v>11765</v>
      </c>
      <c r="M52" s="1">
        <f>SUM(M3:M51)</f>
        <v>13421</v>
      </c>
      <c r="N52" s="71">
        <f t="shared" si="9"/>
        <v>25186</v>
      </c>
      <c r="O52" s="1">
        <f>SUM(O3:O51)</f>
        <v>6</v>
      </c>
      <c r="P52" s="1">
        <f t="shared" si="11"/>
        <v>247</v>
      </c>
      <c r="Q52" s="1">
        <f t="shared" si="11"/>
        <v>588</v>
      </c>
      <c r="R52" s="71">
        <f t="shared" si="3"/>
        <v>841</v>
      </c>
      <c r="S52" s="107">
        <f t="shared" si="4"/>
        <v>0</v>
      </c>
      <c r="T52" s="1">
        <f>COUNTIF(T3:T51,"OK")</f>
        <v>49</v>
      </c>
    </row>
  </sheetData>
  <mergeCells count="2">
    <mergeCell ref="E1:G1"/>
    <mergeCell ref="I1:K1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1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75" zoomScaleNormal="75" workbookViewId="0" topLeftCell="A16">
      <selection activeCell="M57" sqref="M57"/>
    </sheetView>
  </sheetViews>
  <sheetFormatPr defaultColWidth="9.140625" defaultRowHeight="12.75"/>
  <cols>
    <col min="1" max="2" width="7.57421875" style="0" customWidth="1"/>
    <col min="3" max="8" width="7.7109375" style="0" customWidth="1"/>
    <col min="9" max="9" width="11.28125" style="0" customWidth="1"/>
    <col min="10" max="10" width="8.140625" style="39" customWidth="1"/>
    <col min="11" max="11" width="11.28125" style="0" customWidth="1"/>
    <col min="12" max="12" width="8.140625" style="39" customWidth="1"/>
  </cols>
  <sheetData>
    <row r="1" spans="1:13" ht="15.75">
      <c r="A1" s="17" t="s">
        <v>81</v>
      </c>
      <c r="B1" s="6"/>
      <c r="C1" s="6"/>
      <c r="D1" s="56"/>
      <c r="E1" s="15" t="s">
        <v>140</v>
      </c>
      <c r="F1" s="6"/>
      <c r="G1" s="6"/>
      <c r="H1" s="6"/>
      <c r="I1" s="6"/>
      <c r="J1" s="40"/>
      <c r="K1" s="6"/>
      <c r="L1" s="40"/>
      <c r="M1" s="7"/>
    </row>
    <row r="2" spans="1:13" ht="12.75">
      <c r="A2" s="8"/>
      <c r="B2" s="9"/>
      <c r="C2" s="9"/>
      <c r="D2" s="9"/>
      <c r="E2" s="9"/>
      <c r="F2" s="9"/>
      <c r="G2" s="9"/>
      <c r="H2" s="9"/>
      <c r="I2" s="9"/>
      <c r="J2" s="41"/>
      <c r="K2" s="18"/>
      <c r="L2" s="41"/>
      <c r="M2" s="10"/>
    </row>
    <row r="3" spans="1:13" ht="12.75">
      <c r="A3" s="8" t="s">
        <v>82</v>
      </c>
      <c r="B3" s="9"/>
      <c r="C3" s="9"/>
      <c r="D3" s="18">
        <f>Sindaco!$T$52</f>
        <v>49</v>
      </c>
      <c r="E3" s="9" t="s">
        <v>122</v>
      </c>
      <c r="F3" s="9"/>
      <c r="G3" s="9"/>
      <c r="H3" s="23" t="s">
        <v>83</v>
      </c>
      <c r="I3" s="25" t="s">
        <v>84</v>
      </c>
      <c r="J3" s="42">
        <f>Sindaco!$E$52</f>
        <v>18329</v>
      </c>
      <c r="K3" s="25" t="s">
        <v>85</v>
      </c>
      <c r="L3" s="42">
        <f>Sindaco!$G$52</f>
        <v>39264</v>
      </c>
      <c r="M3" s="10"/>
    </row>
    <row r="4" spans="1:13" ht="12.75">
      <c r="A4" s="8" t="s">
        <v>86</v>
      </c>
      <c r="B4" s="9"/>
      <c r="C4" s="9"/>
      <c r="D4" s="18">
        <f>Sindaco!$K$52</f>
        <v>26027</v>
      </c>
      <c r="E4" s="9" t="s">
        <v>139</v>
      </c>
      <c r="F4" s="9"/>
      <c r="G4" s="9"/>
      <c r="H4" s="24"/>
      <c r="I4" s="25" t="s">
        <v>87</v>
      </c>
      <c r="J4" s="42">
        <f>Sindaco!$F$52</f>
        <v>20935</v>
      </c>
      <c r="K4" s="9"/>
      <c r="L4" s="41"/>
      <c r="M4" s="33"/>
    </row>
    <row r="5" spans="1:13" ht="12.75">
      <c r="A5" s="8"/>
      <c r="B5" s="9"/>
      <c r="C5" s="9"/>
      <c r="D5" s="9"/>
      <c r="E5" s="9"/>
      <c r="F5" s="9"/>
      <c r="G5" s="9"/>
      <c r="H5" s="9"/>
      <c r="I5" s="9"/>
      <c r="J5" s="43"/>
      <c r="K5" s="9"/>
      <c r="L5" s="41"/>
      <c r="M5" s="10"/>
    </row>
    <row r="6" spans="1:13" ht="12.75">
      <c r="A6" s="8"/>
      <c r="B6" s="18" t="s">
        <v>88</v>
      </c>
      <c r="C6" s="18" t="s">
        <v>89</v>
      </c>
      <c r="D6" s="18" t="s">
        <v>90</v>
      </c>
      <c r="E6" s="18" t="s">
        <v>89</v>
      </c>
      <c r="F6" s="18" t="s">
        <v>90</v>
      </c>
      <c r="G6" s="18" t="s">
        <v>92</v>
      </c>
      <c r="H6" s="18" t="s">
        <v>90</v>
      </c>
      <c r="I6" s="18" t="s">
        <v>136</v>
      </c>
      <c r="J6" s="44" t="s">
        <v>90</v>
      </c>
      <c r="K6" s="18" t="s">
        <v>135</v>
      </c>
      <c r="L6" s="44" t="s">
        <v>90</v>
      </c>
      <c r="M6" s="19" t="s">
        <v>92</v>
      </c>
    </row>
    <row r="7" spans="1:13" ht="13.5" thickBot="1">
      <c r="A7" s="20" t="s">
        <v>2</v>
      </c>
      <c r="B7" s="21" t="s">
        <v>86</v>
      </c>
      <c r="C7" s="21" t="s">
        <v>93</v>
      </c>
      <c r="D7" s="21"/>
      <c r="E7" s="21" t="s">
        <v>94</v>
      </c>
      <c r="F7" s="21"/>
      <c r="G7" s="21" t="s">
        <v>123</v>
      </c>
      <c r="H7" s="21"/>
      <c r="I7" s="21" t="s">
        <v>146</v>
      </c>
      <c r="J7" s="45"/>
      <c r="K7" s="21" t="s">
        <v>147</v>
      </c>
      <c r="L7" s="45"/>
      <c r="M7" s="22" t="s">
        <v>95</v>
      </c>
    </row>
    <row r="8" spans="1:13" ht="12.75">
      <c r="A8" s="35">
        <v>1</v>
      </c>
      <c r="B8" s="3">
        <f>Sindaco!K3</f>
        <v>570</v>
      </c>
      <c r="C8" s="1">
        <f>Sindaco!P3</f>
        <v>7</v>
      </c>
      <c r="D8" s="38">
        <f>SUM(C8/B8)</f>
        <v>0.012280701754385965</v>
      </c>
      <c r="E8" s="1">
        <f>Sindaco!Q3</f>
        <v>14</v>
      </c>
      <c r="F8" s="38">
        <f>SUM(E8/B8)</f>
        <v>0.02456140350877193</v>
      </c>
      <c r="G8" s="1">
        <f>Sindaco!O3</f>
        <v>0</v>
      </c>
      <c r="H8" s="38">
        <f>SUM(G8/B8)</f>
        <v>0</v>
      </c>
      <c r="I8" s="35">
        <f>Sindaco!L3</f>
        <v>227</v>
      </c>
      <c r="J8" s="46">
        <f>SUM(I8/M8)</f>
        <v>0.4134790528233151</v>
      </c>
      <c r="K8" s="35">
        <f>Sindaco!M3</f>
        <v>322</v>
      </c>
      <c r="L8" s="46">
        <f>SUM(K8/M8)</f>
        <v>0.5865209471766849</v>
      </c>
      <c r="M8" s="1">
        <f>Sindaco!N3</f>
        <v>549</v>
      </c>
    </row>
    <row r="9" spans="1:13" ht="12.75">
      <c r="A9" s="35">
        <v>2</v>
      </c>
      <c r="B9" s="3">
        <f>Sindaco!K4</f>
        <v>382</v>
      </c>
      <c r="C9" s="1">
        <f>Sindaco!P4</f>
        <v>7</v>
      </c>
      <c r="D9" s="38">
        <f aca="true" t="shared" si="0" ref="D9:D57">SUM(C9/B9)</f>
        <v>0.01832460732984293</v>
      </c>
      <c r="E9" s="1">
        <f>Sindaco!Q4</f>
        <v>10</v>
      </c>
      <c r="F9" s="38">
        <f aca="true" t="shared" si="1" ref="F9:F57">SUM(E9/B9)</f>
        <v>0.02617801047120419</v>
      </c>
      <c r="G9" s="1">
        <f>Sindaco!O4</f>
        <v>0</v>
      </c>
      <c r="H9" s="38">
        <f aca="true" t="shared" si="2" ref="H9:H57">SUM(G9/B9)</f>
        <v>0</v>
      </c>
      <c r="I9" s="35">
        <f>Sindaco!L4</f>
        <v>142</v>
      </c>
      <c r="J9" s="46">
        <f aca="true" t="shared" si="3" ref="J9:J57">SUM(I9/M9)</f>
        <v>0.38904109589041097</v>
      </c>
      <c r="K9" s="35">
        <f>Sindaco!M4</f>
        <v>223</v>
      </c>
      <c r="L9" s="46">
        <f aca="true" t="shared" si="4" ref="L9:L57">SUM(K9/M9)</f>
        <v>0.6109589041095891</v>
      </c>
      <c r="M9" s="1">
        <f>Sindaco!N4</f>
        <v>365</v>
      </c>
    </row>
    <row r="10" spans="1:13" ht="12.75">
      <c r="A10" s="35">
        <v>3</v>
      </c>
      <c r="B10" s="3">
        <f>Sindaco!K5</f>
        <v>398</v>
      </c>
      <c r="C10" s="1">
        <f>Sindaco!P5</f>
        <v>3</v>
      </c>
      <c r="D10" s="38">
        <f t="shared" si="0"/>
        <v>0.007537688442211055</v>
      </c>
      <c r="E10" s="1">
        <f>Sindaco!Q5</f>
        <v>14</v>
      </c>
      <c r="F10" s="38">
        <f t="shared" si="1"/>
        <v>0.035175879396984924</v>
      </c>
      <c r="G10" s="1">
        <f>Sindaco!O5</f>
        <v>0</v>
      </c>
      <c r="H10" s="38">
        <f t="shared" si="2"/>
        <v>0</v>
      </c>
      <c r="I10" s="35">
        <f>Sindaco!L5</f>
        <v>131</v>
      </c>
      <c r="J10" s="46">
        <f t="shared" si="3"/>
        <v>0.3438320209973753</v>
      </c>
      <c r="K10" s="35">
        <f>Sindaco!M5</f>
        <v>250</v>
      </c>
      <c r="L10" s="46">
        <f t="shared" si="4"/>
        <v>0.6561679790026247</v>
      </c>
      <c r="M10" s="1">
        <f>Sindaco!N5</f>
        <v>381</v>
      </c>
    </row>
    <row r="11" spans="1:13" ht="12.75">
      <c r="A11" s="35">
        <v>4</v>
      </c>
      <c r="B11" s="3">
        <f>Sindaco!K6</f>
        <v>533</v>
      </c>
      <c r="C11" s="1">
        <f>Sindaco!P6</f>
        <v>1</v>
      </c>
      <c r="D11" s="38">
        <f t="shared" si="0"/>
        <v>0.001876172607879925</v>
      </c>
      <c r="E11" s="1">
        <f>Sindaco!Q6</f>
        <v>13</v>
      </c>
      <c r="F11" s="38">
        <f t="shared" si="1"/>
        <v>0.024390243902439025</v>
      </c>
      <c r="G11" s="1">
        <f>Sindaco!O6</f>
        <v>3</v>
      </c>
      <c r="H11" s="38">
        <f t="shared" si="2"/>
        <v>0.005628517823639775</v>
      </c>
      <c r="I11" s="35">
        <f>Sindaco!L6</f>
        <v>211</v>
      </c>
      <c r="J11" s="46">
        <f t="shared" si="3"/>
        <v>0.40891472868217055</v>
      </c>
      <c r="K11" s="35">
        <f>Sindaco!M6</f>
        <v>305</v>
      </c>
      <c r="L11" s="46">
        <f t="shared" si="4"/>
        <v>0.5910852713178295</v>
      </c>
      <c r="M11" s="1">
        <f>Sindaco!N6</f>
        <v>516</v>
      </c>
    </row>
    <row r="12" spans="1:13" ht="12.75">
      <c r="A12" s="35">
        <v>5</v>
      </c>
      <c r="B12" s="3">
        <f>Sindaco!K7</f>
        <v>424</v>
      </c>
      <c r="C12" s="1">
        <f>Sindaco!P7</f>
        <v>3</v>
      </c>
      <c r="D12" s="38">
        <f t="shared" si="0"/>
        <v>0.007075471698113208</v>
      </c>
      <c r="E12" s="1">
        <f>Sindaco!Q7</f>
        <v>6</v>
      </c>
      <c r="F12" s="38">
        <f t="shared" si="1"/>
        <v>0.014150943396226415</v>
      </c>
      <c r="G12" s="1">
        <f>Sindaco!O7</f>
        <v>0</v>
      </c>
      <c r="H12" s="38">
        <f t="shared" si="2"/>
        <v>0</v>
      </c>
      <c r="I12" s="35">
        <f>Sindaco!L7</f>
        <v>214</v>
      </c>
      <c r="J12" s="46">
        <f t="shared" si="3"/>
        <v>0.5156626506024097</v>
      </c>
      <c r="K12" s="35">
        <f>Sindaco!M7</f>
        <v>201</v>
      </c>
      <c r="L12" s="46">
        <f t="shared" si="4"/>
        <v>0.4843373493975904</v>
      </c>
      <c r="M12" s="1">
        <f>Sindaco!N7</f>
        <v>415</v>
      </c>
    </row>
    <row r="13" spans="1:13" ht="12.75">
      <c r="A13" s="35">
        <v>6</v>
      </c>
      <c r="B13" s="3">
        <f>Sindaco!K8</f>
        <v>579</v>
      </c>
      <c r="C13" s="1">
        <f>Sindaco!P8</f>
        <v>5</v>
      </c>
      <c r="D13" s="38">
        <f t="shared" si="0"/>
        <v>0.008635578583765112</v>
      </c>
      <c r="E13" s="1">
        <f>Sindaco!Q8</f>
        <v>13</v>
      </c>
      <c r="F13" s="38">
        <f t="shared" si="1"/>
        <v>0.022452504317789293</v>
      </c>
      <c r="G13" s="1">
        <f>Sindaco!O8</f>
        <v>0</v>
      </c>
      <c r="H13" s="38">
        <f t="shared" si="2"/>
        <v>0</v>
      </c>
      <c r="I13" s="35">
        <f>Sindaco!L8</f>
        <v>276</v>
      </c>
      <c r="J13" s="46">
        <f t="shared" si="3"/>
        <v>0.4919786096256685</v>
      </c>
      <c r="K13" s="35">
        <f>Sindaco!M8</f>
        <v>285</v>
      </c>
      <c r="L13" s="46">
        <f t="shared" si="4"/>
        <v>0.5080213903743316</v>
      </c>
      <c r="M13" s="1">
        <f>Sindaco!N8</f>
        <v>561</v>
      </c>
    </row>
    <row r="14" spans="1:13" ht="12.75">
      <c r="A14" s="35">
        <v>7</v>
      </c>
      <c r="B14" s="3">
        <f>Sindaco!K9</f>
        <v>528</v>
      </c>
      <c r="C14" s="1">
        <f>Sindaco!P9</f>
        <v>3</v>
      </c>
      <c r="D14" s="38">
        <f t="shared" si="0"/>
        <v>0.005681818181818182</v>
      </c>
      <c r="E14" s="1">
        <f>Sindaco!Q9</f>
        <v>11</v>
      </c>
      <c r="F14" s="38">
        <f t="shared" si="1"/>
        <v>0.020833333333333332</v>
      </c>
      <c r="G14" s="1">
        <f>Sindaco!O9</f>
        <v>0</v>
      </c>
      <c r="H14" s="38">
        <f t="shared" si="2"/>
        <v>0</v>
      </c>
      <c r="I14" s="35">
        <f>Sindaco!L9</f>
        <v>244</v>
      </c>
      <c r="J14" s="46">
        <f t="shared" si="3"/>
        <v>0.47470817120622566</v>
      </c>
      <c r="K14" s="35">
        <f>Sindaco!M9</f>
        <v>270</v>
      </c>
      <c r="L14" s="46">
        <f t="shared" si="4"/>
        <v>0.5252918287937743</v>
      </c>
      <c r="M14" s="1">
        <f>Sindaco!N9</f>
        <v>514</v>
      </c>
    </row>
    <row r="15" spans="1:13" ht="12.75">
      <c r="A15" s="35">
        <v>8</v>
      </c>
      <c r="B15" s="3">
        <f>Sindaco!K10</f>
        <v>493</v>
      </c>
      <c r="C15" s="1">
        <f>Sindaco!P10</f>
        <v>10</v>
      </c>
      <c r="D15" s="38">
        <f t="shared" si="0"/>
        <v>0.02028397565922921</v>
      </c>
      <c r="E15" s="1">
        <f>Sindaco!Q10</f>
        <v>10</v>
      </c>
      <c r="F15" s="38">
        <f t="shared" si="1"/>
        <v>0.02028397565922921</v>
      </c>
      <c r="G15" s="1">
        <f>Sindaco!O10</f>
        <v>1</v>
      </c>
      <c r="H15" s="38">
        <f t="shared" si="2"/>
        <v>0.002028397565922921</v>
      </c>
      <c r="I15" s="35">
        <f>Sindaco!L10</f>
        <v>194</v>
      </c>
      <c r="J15" s="46">
        <f t="shared" si="3"/>
        <v>0.4110169491525424</v>
      </c>
      <c r="K15" s="35">
        <f>Sindaco!M10</f>
        <v>278</v>
      </c>
      <c r="L15" s="46">
        <f t="shared" si="4"/>
        <v>0.5889830508474576</v>
      </c>
      <c r="M15" s="1">
        <f>Sindaco!N10</f>
        <v>472</v>
      </c>
    </row>
    <row r="16" spans="1:13" ht="12.75">
      <c r="A16" s="35">
        <v>9</v>
      </c>
      <c r="B16" s="3">
        <f>Sindaco!K11</f>
        <v>648</v>
      </c>
      <c r="C16" s="1">
        <f>Sindaco!P11</f>
        <v>6</v>
      </c>
      <c r="D16" s="38">
        <f t="shared" si="0"/>
        <v>0.009259259259259259</v>
      </c>
      <c r="E16" s="1">
        <f>Sindaco!Q11</f>
        <v>13</v>
      </c>
      <c r="F16" s="38">
        <f t="shared" si="1"/>
        <v>0.020061728395061727</v>
      </c>
      <c r="G16" s="1">
        <f>Sindaco!O11</f>
        <v>0</v>
      </c>
      <c r="H16" s="38">
        <f t="shared" si="2"/>
        <v>0</v>
      </c>
      <c r="I16" s="35">
        <f>Sindaco!L11</f>
        <v>280</v>
      </c>
      <c r="J16" s="46">
        <f t="shared" si="3"/>
        <v>0.4451510333863275</v>
      </c>
      <c r="K16" s="35">
        <f>Sindaco!M11</f>
        <v>349</v>
      </c>
      <c r="L16" s="46">
        <f t="shared" si="4"/>
        <v>0.5548489666136724</v>
      </c>
      <c r="M16" s="1">
        <f>Sindaco!N11</f>
        <v>629</v>
      </c>
    </row>
    <row r="17" spans="1:13" ht="12.75">
      <c r="A17" s="35">
        <v>10</v>
      </c>
      <c r="B17" s="3">
        <f>Sindaco!K12</f>
        <v>592</v>
      </c>
      <c r="C17" s="1">
        <f>Sindaco!P12</f>
        <v>8</v>
      </c>
      <c r="D17" s="38">
        <f t="shared" si="0"/>
        <v>0.013513513513513514</v>
      </c>
      <c r="E17" s="1">
        <f>Sindaco!Q12</f>
        <v>11</v>
      </c>
      <c r="F17" s="38">
        <f t="shared" si="1"/>
        <v>0.018581081081081082</v>
      </c>
      <c r="G17" s="1">
        <f>Sindaco!O12</f>
        <v>0</v>
      </c>
      <c r="H17" s="38">
        <f t="shared" si="2"/>
        <v>0</v>
      </c>
      <c r="I17" s="35">
        <f>Sindaco!L12</f>
        <v>234</v>
      </c>
      <c r="J17" s="46">
        <f t="shared" si="3"/>
        <v>0.4083769633507853</v>
      </c>
      <c r="K17" s="35">
        <f>Sindaco!M12</f>
        <v>339</v>
      </c>
      <c r="L17" s="46">
        <f t="shared" si="4"/>
        <v>0.5916230366492147</v>
      </c>
      <c r="M17" s="1">
        <f>Sindaco!N12</f>
        <v>573</v>
      </c>
    </row>
    <row r="18" spans="1:13" ht="12.75">
      <c r="A18" s="35">
        <v>11</v>
      </c>
      <c r="B18" s="3">
        <f>Sindaco!K13</f>
        <v>546</v>
      </c>
      <c r="C18" s="1">
        <f>Sindaco!P13</f>
        <v>5</v>
      </c>
      <c r="D18" s="38">
        <f t="shared" si="0"/>
        <v>0.009157509157509158</v>
      </c>
      <c r="E18" s="1">
        <f>Sindaco!Q13</f>
        <v>9</v>
      </c>
      <c r="F18" s="38">
        <f t="shared" si="1"/>
        <v>0.016483516483516484</v>
      </c>
      <c r="G18" s="1">
        <f>Sindaco!O13</f>
        <v>0</v>
      </c>
      <c r="H18" s="38">
        <f t="shared" si="2"/>
        <v>0</v>
      </c>
      <c r="I18" s="35">
        <f>Sindaco!L13</f>
        <v>232</v>
      </c>
      <c r="J18" s="46">
        <f t="shared" si="3"/>
        <v>0.43609022556390975</v>
      </c>
      <c r="K18" s="35">
        <f>Sindaco!M13</f>
        <v>300</v>
      </c>
      <c r="L18" s="46">
        <f t="shared" si="4"/>
        <v>0.5639097744360902</v>
      </c>
      <c r="M18" s="1">
        <f>Sindaco!N13</f>
        <v>532</v>
      </c>
    </row>
    <row r="19" spans="1:13" ht="12.75">
      <c r="A19" s="35">
        <v>12</v>
      </c>
      <c r="B19" s="3">
        <f>Sindaco!K14</f>
        <v>572</v>
      </c>
      <c r="C19" s="1">
        <f>Sindaco!P14</f>
        <v>7</v>
      </c>
      <c r="D19" s="38">
        <f t="shared" si="0"/>
        <v>0.012237762237762238</v>
      </c>
      <c r="E19" s="1">
        <f>Sindaco!Q14</f>
        <v>22</v>
      </c>
      <c r="F19" s="38">
        <f t="shared" si="1"/>
        <v>0.038461538461538464</v>
      </c>
      <c r="G19" s="1">
        <f>Sindaco!O14</f>
        <v>0</v>
      </c>
      <c r="H19" s="38">
        <f t="shared" si="2"/>
        <v>0</v>
      </c>
      <c r="I19" s="35">
        <f>Sindaco!L14</f>
        <v>254</v>
      </c>
      <c r="J19" s="46">
        <f t="shared" si="3"/>
        <v>0.4677716390423573</v>
      </c>
      <c r="K19" s="35">
        <f>Sindaco!M14</f>
        <v>289</v>
      </c>
      <c r="L19" s="46">
        <f t="shared" si="4"/>
        <v>0.5322283609576427</v>
      </c>
      <c r="M19" s="1">
        <f>Sindaco!N14</f>
        <v>543</v>
      </c>
    </row>
    <row r="20" spans="1:13" ht="12.75">
      <c r="A20" s="35">
        <v>13</v>
      </c>
      <c r="B20" s="3">
        <f>Sindaco!K15</f>
        <v>508</v>
      </c>
      <c r="C20" s="1">
        <f>Sindaco!P15</f>
        <v>8</v>
      </c>
      <c r="D20" s="38">
        <f t="shared" si="0"/>
        <v>0.015748031496062992</v>
      </c>
      <c r="E20" s="1">
        <f>Sindaco!Q15</f>
        <v>11</v>
      </c>
      <c r="F20" s="38">
        <f t="shared" si="1"/>
        <v>0.021653543307086614</v>
      </c>
      <c r="G20" s="1">
        <f>Sindaco!O15</f>
        <v>0</v>
      </c>
      <c r="H20" s="38">
        <f t="shared" si="2"/>
        <v>0</v>
      </c>
      <c r="I20" s="35">
        <f>Sindaco!L15</f>
        <v>194</v>
      </c>
      <c r="J20" s="46">
        <f t="shared" si="3"/>
        <v>0.3967280163599182</v>
      </c>
      <c r="K20" s="35">
        <f>Sindaco!M15</f>
        <v>295</v>
      </c>
      <c r="L20" s="46">
        <f t="shared" si="4"/>
        <v>0.6032719836400818</v>
      </c>
      <c r="M20" s="1">
        <f>Sindaco!N15</f>
        <v>489</v>
      </c>
    </row>
    <row r="21" spans="1:13" ht="12.75">
      <c r="A21" s="35">
        <v>14</v>
      </c>
      <c r="B21" s="3">
        <f>Sindaco!K16</f>
        <v>584</v>
      </c>
      <c r="C21" s="1">
        <f>Sindaco!P16</f>
        <v>7</v>
      </c>
      <c r="D21" s="38">
        <f t="shared" si="0"/>
        <v>0.011986301369863013</v>
      </c>
      <c r="E21" s="1">
        <f>Sindaco!Q16</f>
        <v>9</v>
      </c>
      <c r="F21" s="38">
        <f t="shared" si="1"/>
        <v>0.015410958904109588</v>
      </c>
      <c r="G21" s="1">
        <f>Sindaco!O16</f>
        <v>0</v>
      </c>
      <c r="H21" s="38">
        <f t="shared" si="2"/>
        <v>0</v>
      </c>
      <c r="I21" s="35">
        <f>Sindaco!L16</f>
        <v>249</v>
      </c>
      <c r="J21" s="46">
        <f t="shared" si="3"/>
        <v>0.43838028169014087</v>
      </c>
      <c r="K21" s="35">
        <f>Sindaco!M16</f>
        <v>319</v>
      </c>
      <c r="L21" s="46">
        <f t="shared" si="4"/>
        <v>0.5616197183098591</v>
      </c>
      <c r="M21" s="1">
        <f>Sindaco!N16</f>
        <v>568</v>
      </c>
    </row>
    <row r="22" spans="1:13" ht="12.75">
      <c r="A22" s="35">
        <v>15</v>
      </c>
      <c r="B22" s="3">
        <f>Sindaco!K17</f>
        <v>550</v>
      </c>
      <c r="C22" s="1">
        <f>Sindaco!P17</f>
        <v>4</v>
      </c>
      <c r="D22" s="38">
        <f t="shared" si="0"/>
        <v>0.007272727272727273</v>
      </c>
      <c r="E22" s="1">
        <f>Sindaco!Q17</f>
        <v>10</v>
      </c>
      <c r="F22" s="38">
        <f t="shared" si="1"/>
        <v>0.01818181818181818</v>
      </c>
      <c r="G22" s="1">
        <f>Sindaco!O17</f>
        <v>0</v>
      </c>
      <c r="H22" s="38">
        <f t="shared" si="2"/>
        <v>0</v>
      </c>
      <c r="I22" s="35">
        <f>Sindaco!L17</f>
        <v>231</v>
      </c>
      <c r="J22" s="46">
        <f t="shared" si="3"/>
        <v>0.43097014925373134</v>
      </c>
      <c r="K22" s="35">
        <f>Sindaco!M17</f>
        <v>305</v>
      </c>
      <c r="L22" s="46">
        <f t="shared" si="4"/>
        <v>0.5690298507462687</v>
      </c>
      <c r="M22" s="1">
        <f>Sindaco!N17</f>
        <v>536</v>
      </c>
    </row>
    <row r="23" spans="1:13" ht="12.75">
      <c r="A23" s="35">
        <v>16</v>
      </c>
      <c r="B23" s="3">
        <f>Sindaco!K18</f>
        <v>543</v>
      </c>
      <c r="C23" s="1">
        <f>Sindaco!P18</f>
        <v>6</v>
      </c>
      <c r="D23" s="38">
        <f t="shared" si="0"/>
        <v>0.011049723756906077</v>
      </c>
      <c r="E23" s="1">
        <f>Sindaco!Q18</f>
        <v>17</v>
      </c>
      <c r="F23" s="38">
        <f t="shared" si="1"/>
        <v>0.03130755064456722</v>
      </c>
      <c r="G23" s="1">
        <f>Sindaco!O18</f>
        <v>0</v>
      </c>
      <c r="H23" s="38">
        <f t="shared" si="2"/>
        <v>0</v>
      </c>
      <c r="I23" s="35">
        <f>Sindaco!L18</f>
        <v>256</v>
      </c>
      <c r="J23" s="46">
        <f t="shared" si="3"/>
        <v>0.49230769230769234</v>
      </c>
      <c r="K23" s="35">
        <f>Sindaco!M18</f>
        <v>264</v>
      </c>
      <c r="L23" s="46">
        <f t="shared" si="4"/>
        <v>0.5076923076923077</v>
      </c>
      <c r="M23" s="1">
        <f>Sindaco!N18</f>
        <v>520</v>
      </c>
    </row>
    <row r="24" spans="1:13" ht="12.75">
      <c r="A24" s="35">
        <v>17</v>
      </c>
      <c r="B24" s="3">
        <f>Sindaco!K19</f>
        <v>527</v>
      </c>
      <c r="C24" s="1">
        <f>Sindaco!P19</f>
        <v>4</v>
      </c>
      <c r="D24" s="38">
        <f t="shared" si="0"/>
        <v>0.007590132827324478</v>
      </c>
      <c r="E24" s="1">
        <f>Sindaco!Q19</f>
        <v>12</v>
      </c>
      <c r="F24" s="38">
        <f t="shared" si="1"/>
        <v>0.022770398481973434</v>
      </c>
      <c r="G24" s="1">
        <f>Sindaco!O19</f>
        <v>0</v>
      </c>
      <c r="H24" s="38">
        <f t="shared" si="2"/>
        <v>0</v>
      </c>
      <c r="I24" s="35">
        <f>Sindaco!L19</f>
        <v>210</v>
      </c>
      <c r="J24" s="46">
        <f t="shared" si="3"/>
        <v>0.410958904109589</v>
      </c>
      <c r="K24" s="35">
        <f>Sindaco!M19</f>
        <v>301</v>
      </c>
      <c r="L24" s="46">
        <f t="shared" si="4"/>
        <v>0.589041095890411</v>
      </c>
      <c r="M24" s="1">
        <f>Sindaco!N19</f>
        <v>511</v>
      </c>
    </row>
    <row r="25" spans="1:13" ht="12.75">
      <c r="A25" s="35">
        <v>18</v>
      </c>
      <c r="B25" s="3">
        <f>Sindaco!K20</f>
        <v>528</v>
      </c>
      <c r="C25" s="1">
        <f>Sindaco!P20</f>
        <v>6</v>
      </c>
      <c r="D25" s="38">
        <f t="shared" si="0"/>
        <v>0.011363636363636364</v>
      </c>
      <c r="E25" s="1">
        <f>Sindaco!Q20</f>
        <v>4</v>
      </c>
      <c r="F25" s="38">
        <f t="shared" si="1"/>
        <v>0.007575757575757576</v>
      </c>
      <c r="G25" s="1">
        <f>Sindaco!O20</f>
        <v>0</v>
      </c>
      <c r="H25" s="38">
        <f t="shared" si="2"/>
        <v>0</v>
      </c>
      <c r="I25" s="35">
        <f>Sindaco!L20</f>
        <v>239</v>
      </c>
      <c r="J25" s="46">
        <f t="shared" si="3"/>
        <v>0.4613899613899614</v>
      </c>
      <c r="K25" s="35">
        <f>Sindaco!M20</f>
        <v>279</v>
      </c>
      <c r="L25" s="46">
        <f t="shared" si="4"/>
        <v>0.5386100386100386</v>
      </c>
      <c r="M25" s="1">
        <f>Sindaco!N20</f>
        <v>518</v>
      </c>
    </row>
    <row r="26" spans="1:13" ht="12.75">
      <c r="A26" s="35">
        <v>19</v>
      </c>
      <c r="B26" s="3">
        <f>Sindaco!K21</f>
        <v>536</v>
      </c>
      <c r="C26" s="1">
        <f>Sindaco!P21</f>
        <v>5</v>
      </c>
      <c r="D26" s="38">
        <f t="shared" si="0"/>
        <v>0.009328358208955223</v>
      </c>
      <c r="E26" s="1">
        <f>Sindaco!Q21</f>
        <v>15</v>
      </c>
      <c r="F26" s="38">
        <f t="shared" si="1"/>
        <v>0.027985074626865673</v>
      </c>
      <c r="G26" s="1">
        <f>Sindaco!O21</f>
        <v>0</v>
      </c>
      <c r="H26" s="38">
        <f t="shared" si="2"/>
        <v>0</v>
      </c>
      <c r="I26" s="35">
        <f>Sindaco!L21</f>
        <v>237</v>
      </c>
      <c r="J26" s="46">
        <f t="shared" si="3"/>
        <v>0.45930232558139533</v>
      </c>
      <c r="K26" s="35">
        <f>Sindaco!M21</f>
        <v>279</v>
      </c>
      <c r="L26" s="46">
        <f t="shared" si="4"/>
        <v>0.5406976744186046</v>
      </c>
      <c r="M26" s="1">
        <f>Sindaco!N21</f>
        <v>516</v>
      </c>
    </row>
    <row r="27" spans="1:13" ht="12.75">
      <c r="A27" s="35">
        <v>20</v>
      </c>
      <c r="B27" s="3">
        <f>Sindaco!K22</f>
        <v>607</v>
      </c>
      <c r="C27" s="1">
        <f>Sindaco!P22</f>
        <v>5</v>
      </c>
      <c r="D27" s="38">
        <f t="shared" si="0"/>
        <v>0.008237232289950576</v>
      </c>
      <c r="E27" s="1">
        <f>Sindaco!Q22</f>
        <v>13</v>
      </c>
      <c r="F27" s="38">
        <f t="shared" si="1"/>
        <v>0.0214168039538715</v>
      </c>
      <c r="G27" s="1">
        <f>Sindaco!O22</f>
        <v>0</v>
      </c>
      <c r="H27" s="38">
        <f t="shared" si="2"/>
        <v>0</v>
      </c>
      <c r="I27" s="35">
        <f>Sindaco!L22</f>
        <v>262</v>
      </c>
      <c r="J27" s="46">
        <f t="shared" si="3"/>
        <v>0.44482173174872663</v>
      </c>
      <c r="K27" s="35">
        <f>Sindaco!M22</f>
        <v>327</v>
      </c>
      <c r="L27" s="46">
        <f t="shared" si="4"/>
        <v>0.5551782682512734</v>
      </c>
      <c r="M27" s="1">
        <f>Sindaco!N22</f>
        <v>589</v>
      </c>
    </row>
    <row r="28" spans="1:13" ht="12.75">
      <c r="A28" s="35">
        <v>21</v>
      </c>
      <c r="B28" s="3">
        <f>Sindaco!K23</f>
        <v>616</v>
      </c>
      <c r="C28" s="1">
        <f>Sindaco!P23</f>
        <v>6</v>
      </c>
      <c r="D28" s="38">
        <f t="shared" si="0"/>
        <v>0.00974025974025974</v>
      </c>
      <c r="E28" s="1">
        <f>Sindaco!Q23</f>
        <v>12</v>
      </c>
      <c r="F28" s="38">
        <f t="shared" si="1"/>
        <v>0.01948051948051948</v>
      </c>
      <c r="G28" s="1">
        <f>Sindaco!O23</f>
        <v>0</v>
      </c>
      <c r="H28" s="38">
        <f t="shared" si="2"/>
        <v>0</v>
      </c>
      <c r="I28" s="35">
        <f>Sindaco!L23</f>
        <v>284</v>
      </c>
      <c r="J28" s="46">
        <f t="shared" si="3"/>
        <v>0.47491638795986624</v>
      </c>
      <c r="K28" s="35">
        <f>Sindaco!M23</f>
        <v>314</v>
      </c>
      <c r="L28" s="46">
        <f t="shared" si="4"/>
        <v>0.5250836120401338</v>
      </c>
      <c r="M28" s="1">
        <f>Sindaco!N23</f>
        <v>598</v>
      </c>
    </row>
    <row r="29" spans="1:13" ht="12.75">
      <c r="A29" s="35">
        <v>22</v>
      </c>
      <c r="B29" s="3">
        <f>Sindaco!K24</f>
        <v>470</v>
      </c>
      <c r="C29" s="1">
        <f>Sindaco!P24</f>
        <v>3</v>
      </c>
      <c r="D29" s="38">
        <f t="shared" si="0"/>
        <v>0.006382978723404255</v>
      </c>
      <c r="E29" s="1">
        <f>Sindaco!Q24</f>
        <v>12</v>
      </c>
      <c r="F29" s="38">
        <f t="shared" si="1"/>
        <v>0.02553191489361702</v>
      </c>
      <c r="G29" s="1">
        <f>Sindaco!O24</f>
        <v>0</v>
      </c>
      <c r="H29" s="38">
        <f t="shared" si="2"/>
        <v>0</v>
      </c>
      <c r="I29" s="35">
        <f>Sindaco!L24</f>
        <v>253</v>
      </c>
      <c r="J29" s="46">
        <f t="shared" si="3"/>
        <v>0.5560439560439561</v>
      </c>
      <c r="K29" s="35">
        <f>Sindaco!M24</f>
        <v>202</v>
      </c>
      <c r="L29" s="46">
        <f t="shared" si="4"/>
        <v>0.44395604395604393</v>
      </c>
      <c r="M29" s="1">
        <f>Sindaco!N24</f>
        <v>455</v>
      </c>
    </row>
    <row r="30" spans="1:13" ht="12.75">
      <c r="A30" s="35">
        <v>23</v>
      </c>
      <c r="B30" s="3">
        <f>Sindaco!K25</f>
        <v>499</v>
      </c>
      <c r="C30" s="1">
        <f>Sindaco!P25</f>
        <v>4</v>
      </c>
      <c r="D30" s="38">
        <f t="shared" si="0"/>
        <v>0.008016032064128256</v>
      </c>
      <c r="E30" s="1">
        <f>Sindaco!Q25</f>
        <v>5</v>
      </c>
      <c r="F30" s="38">
        <f t="shared" si="1"/>
        <v>0.01002004008016032</v>
      </c>
      <c r="G30" s="1">
        <f>Sindaco!O25</f>
        <v>0</v>
      </c>
      <c r="H30" s="38">
        <f t="shared" si="2"/>
        <v>0</v>
      </c>
      <c r="I30" s="35">
        <f>Sindaco!L25</f>
        <v>243</v>
      </c>
      <c r="J30" s="46">
        <f t="shared" si="3"/>
        <v>0.4959183673469388</v>
      </c>
      <c r="K30" s="35">
        <f>Sindaco!M25</f>
        <v>247</v>
      </c>
      <c r="L30" s="46">
        <f t="shared" si="4"/>
        <v>0.5040816326530613</v>
      </c>
      <c r="M30" s="1">
        <f>Sindaco!N25</f>
        <v>490</v>
      </c>
    </row>
    <row r="31" spans="1:13" ht="12.75">
      <c r="A31" s="35">
        <v>24</v>
      </c>
      <c r="B31" s="3">
        <f>Sindaco!K26</f>
        <v>643</v>
      </c>
      <c r="C31" s="1">
        <f>Sindaco!P26</f>
        <v>8</v>
      </c>
      <c r="D31" s="38">
        <f t="shared" si="0"/>
        <v>0.012441679626749611</v>
      </c>
      <c r="E31" s="1">
        <f>Sindaco!Q26</f>
        <v>14</v>
      </c>
      <c r="F31" s="38">
        <f t="shared" si="1"/>
        <v>0.02177293934681182</v>
      </c>
      <c r="G31" s="1">
        <f>Sindaco!O26</f>
        <v>0</v>
      </c>
      <c r="H31" s="38">
        <f t="shared" si="2"/>
        <v>0</v>
      </c>
      <c r="I31" s="35">
        <f>Sindaco!L26</f>
        <v>284</v>
      </c>
      <c r="J31" s="46">
        <f t="shared" si="3"/>
        <v>0.4573268921095008</v>
      </c>
      <c r="K31" s="35">
        <f>Sindaco!M26</f>
        <v>337</v>
      </c>
      <c r="L31" s="46">
        <f t="shared" si="4"/>
        <v>0.5426731078904992</v>
      </c>
      <c r="M31" s="1">
        <f>Sindaco!N26</f>
        <v>621</v>
      </c>
    </row>
    <row r="32" spans="1:13" ht="12.75">
      <c r="A32" s="35">
        <v>25</v>
      </c>
      <c r="B32" s="3">
        <f>Sindaco!K27</f>
        <v>652</v>
      </c>
      <c r="C32" s="1">
        <f>Sindaco!P27</f>
        <v>8</v>
      </c>
      <c r="D32" s="38">
        <f t="shared" si="0"/>
        <v>0.012269938650306749</v>
      </c>
      <c r="E32" s="1">
        <f>Sindaco!Q27</f>
        <v>17</v>
      </c>
      <c r="F32" s="38">
        <f t="shared" si="1"/>
        <v>0.02607361963190184</v>
      </c>
      <c r="G32" s="1">
        <f>Sindaco!O27</f>
        <v>0</v>
      </c>
      <c r="H32" s="38">
        <f t="shared" si="2"/>
        <v>0</v>
      </c>
      <c r="I32" s="35">
        <f>Sindaco!L27</f>
        <v>310</v>
      </c>
      <c r="J32" s="46">
        <f t="shared" si="3"/>
        <v>0.4944178628389155</v>
      </c>
      <c r="K32" s="35">
        <f>Sindaco!M27</f>
        <v>317</v>
      </c>
      <c r="L32" s="46">
        <f t="shared" si="4"/>
        <v>0.5055821371610846</v>
      </c>
      <c r="M32" s="1">
        <f>Sindaco!N27</f>
        <v>627</v>
      </c>
    </row>
    <row r="33" spans="1:13" ht="12.75">
      <c r="A33" s="35">
        <v>26</v>
      </c>
      <c r="B33" s="3">
        <f>Sindaco!K28</f>
        <v>653</v>
      </c>
      <c r="C33" s="1">
        <f>Sindaco!P28</f>
        <v>5</v>
      </c>
      <c r="D33" s="38">
        <f t="shared" si="0"/>
        <v>0.007656967840735069</v>
      </c>
      <c r="E33" s="1">
        <f>Sindaco!Q28</f>
        <v>14</v>
      </c>
      <c r="F33" s="38">
        <f t="shared" si="1"/>
        <v>0.021439509954058193</v>
      </c>
      <c r="G33" s="1">
        <f>Sindaco!O28</f>
        <v>0</v>
      </c>
      <c r="H33" s="38">
        <f t="shared" si="2"/>
        <v>0</v>
      </c>
      <c r="I33" s="35">
        <f>Sindaco!L28</f>
        <v>315</v>
      </c>
      <c r="J33" s="46">
        <f t="shared" si="3"/>
        <v>0.4968454258675079</v>
      </c>
      <c r="K33" s="35">
        <f>Sindaco!M28</f>
        <v>319</v>
      </c>
      <c r="L33" s="46">
        <f t="shared" si="4"/>
        <v>0.5031545741324921</v>
      </c>
      <c r="M33" s="1">
        <f>Sindaco!N28</f>
        <v>634</v>
      </c>
    </row>
    <row r="34" spans="1:13" ht="12.75">
      <c r="A34" s="35">
        <v>27</v>
      </c>
      <c r="B34" s="3">
        <f>Sindaco!K29</f>
        <v>503</v>
      </c>
      <c r="C34" s="1">
        <f>Sindaco!P29</f>
        <v>2</v>
      </c>
      <c r="D34" s="38">
        <f t="shared" si="0"/>
        <v>0.003976143141153081</v>
      </c>
      <c r="E34" s="1">
        <f>Sindaco!Q29</f>
        <v>11</v>
      </c>
      <c r="F34" s="38">
        <f t="shared" si="1"/>
        <v>0.02186878727634195</v>
      </c>
      <c r="G34" s="1">
        <f>Sindaco!O29</f>
        <v>0</v>
      </c>
      <c r="H34" s="38">
        <f t="shared" si="2"/>
        <v>0</v>
      </c>
      <c r="I34" s="35">
        <f>Sindaco!L29</f>
        <v>230</v>
      </c>
      <c r="J34" s="46">
        <f t="shared" si="3"/>
        <v>0.46938775510204084</v>
      </c>
      <c r="K34" s="35">
        <f>Sindaco!M29</f>
        <v>260</v>
      </c>
      <c r="L34" s="46">
        <f t="shared" si="4"/>
        <v>0.5306122448979592</v>
      </c>
      <c r="M34" s="1">
        <f>Sindaco!N29</f>
        <v>490</v>
      </c>
    </row>
    <row r="35" spans="1:13" ht="12.75">
      <c r="A35" s="35">
        <v>28</v>
      </c>
      <c r="B35" s="3">
        <f>Sindaco!K30</f>
        <v>480</v>
      </c>
      <c r="C35" s="1">
        <f>Sindaco!P30</f>
        <v>5</v>
      </c>
      <c r="D35" s="38">
        <f t="shared" si="0"/>
        <v>0.010416666666666666</v>
      </c>
      <c r="E35" s="1">
        <f>Sindaco!Q30</f>
        <v>12</v>
      </c>
      <c r="F35" s="38">
        <f t="shared" si="1"/>
        <v>0.025</v>
      </c>
      <c r="G35" s="1">
        <f>Sindaco!O30</f>
        <v>0</v>
      </c>
      <c r="H35" s="38">
        <f t="shared" si="2"/>
        <v>0</v>
      </c>
      <c r="I35" s="35">
        <f>Sindaco!L30</f>
        <v>229</v>
      </c>
      <c r="J35" s="46">
        <f t="shared" si="3"/>
        <v>0.4946004319654428</v>
      </c>
      <c r="K35" s="35">
        <f>Sindaco!M30</f>
        <v>234</v>
      </c>
      <c r="L35" s="46">
        <f t="shared" si="4"/>
        <v>0.5053995680345572</v>
      </c>
      <c r="M35" s="1">
        <f>Sindaco!N30</f>
        <v>463</v>
      </c>
    </row>
    <row r="36" spans="1:13" ht="12.75">
      <c r="A36" s="35">
        <v>29</v>
      </c>
      <c r="B36" s="3">
        <f>Sindaco!K31</f>
        <v>452</v>
      </c>
      <c r="C36" s="1">
        <f>Sindaco!P31</f>
        <v>1</v>
      </c>
      <c r="D36" s="38">
        <f t="shared" si="0"/>
        <v>0.0022123893805309734</v>
      </c>
      <c r="E36" s="1">
        <f>Sindaco!Q31</f>
        <v>22</v>
      </c>
      <c r="F36" s="38">
        <f t="shared" si="1"/>
        <v>0.048672566371681415</v>
      </c>
      <c r="G36" s="1">
        <f>Sindaco!O31</f>
        <v>0</v>
      </c>
      <c r="H36" s="38">
        <f t="shared" si="2"/>
        <v>0</v>
      </c>
      <c r="I36" s="35">
        <f>Sindaco!L31</f>
        <v>222</v>
      </c>
      <c r="J36" s="46">
        <f t="shared" si="3"/>
        <v>0.5174825174825175</v>
      </c>
      <c r="K36" s="35">
        <f>Sindaco!M31</f>
        <v>207</v>
      </c>
      <c r="L36" s="46">
        <f t="shared" si="4"/>
        <v>0.4825174825174825</v>
      </c>
      <c r="M36" s="1">
        <f>Sindaco!N31</f>
        <v>429</v>
      </c>
    </row>
    <row r="37" spans="1:13" ht="12.75">
      <c r="A37" s="35">
        <v>30</v>
      </c>
      <c r="B37" s="3">
        <f>Sindaco!K32</f>
        <v>479</v>
      </c>
      <c r="C37" s="1">
        <f>Sindaco!P32</f>
        <v>5</v>
      </c>
      <c r="D37" s="38">
        <f t="shared" si="0"/>
        <v>0.010438413361169102</v>
      </c>
      <c r="E37" s="1">
        <f>Sindaco!Q32</f>
        <v>9</v>
      </c>
      <c r="F37" s="38">
        <f t="shared" si="1"/>
        <v>0.018789144050104383</v>
      </c>
      <c r="G37" s="1">
        <f>Sindaco!O32</f>
        <v>0</v>
      </c>
      <c r="H37" s="38">
        <f t="shared" si="2"/>
        <v>0</v>
      </c>
      <c r="I37" s="35">
        <f>Sindaco!L32</f>
        <v>208</v>
      </c>
      <c r="J37" s="46">
        <f t="shared" si="3"/>
        <v>0.44731182795698926</v>
      </c>
      <c r="K37" s="35">
        <f>Sindaco!M32</f>
        <v>257</v>
      </c>
      <c r="L37" s="46">
        <f t="shared" si="4"/>
        <v>0.5526881720430108</v>
      </c>
      <c r="M37" s="1">
        <f>Sindaco!N32</f>
        <v>465</v>
      </c>
    </row>
    <row r="38" spans="1:13" ht="12.75">
      <c r="A38" s="35">
        <v>31</v>
      </c>
      <c r="B38" s="3">
        <f>Sindaco!K33</f>
        <v>416</v>
      </c>
      <c r="C38" s="1">
        <f>Sindaco!P33</f>
        <v>3</v>
      </c>
      <c r="D38" s="38">
        <f t="shared" si="0"/>
        <v>0.007211538461538462</v>
      </c>
      <c r="E38" s="1">
        <f>Sindaco!Q33</f>
        <v>23</v>
      </c>
      <c r="F38" s="38">
        <f t="shared" si="1"/>
        <v>0.055288461538461536</v>
      </c>
      <c r="G38" s="1">
        <f>Sindaco!O33</f>
        <v>0</v>
      </c>
      <c r="H38" s="38">
        <f t="shared" si="2"/>
        <v>0</v>
      </c>
      <c r="I38" s="35">
        <f>Sindaco!L33</f>
        <v>171</v>
      </c>
      <c r="J38" s="46">
        <f t="shared" si="3"/>
        <v>0.43846153846153846</v>
      </c>
      <c r="K38" s="35">
        <f>Sindaco!M33</f>
        <v>219</v>
      </c>
      <c r="L38" s="46">
        <f t="shared" si="4"/>
        <v>0.5615384615384615</v>
      </c>
      <c r="M38" s="1">
        <f>Sindaco!N33</f>
        <v>390</v>
      </c>
    </row>
    <row r="39" spans="1:13" ht="12.75">
      <c r="A39" s="35">
        <v>32</v>
      </c>
      <c r="B39" s="3">
        <f>Sindaco!K34</f>
        <v>436</v>
      </c>
      <c r="C39" s="1">
        <f>Sindaco!P34</f>
        <v>3</v>
      </c>
      <c r="D39" s="38">
        <f t="shared" si="0"/>
        <v>0.006880733944954129</v>
      </c>
      <c r="E39" s="1">
        <f>Sindaco!Q34</f>
        <v>4</v>
      </c>
      <c r="F39" s="38">
        <f t="shared" si="1"/>
        <v>0.009174311926605505</v>
      </c>
      <c r="G39" s="1">
        <f>Sindaco!O34</f>
        <v>0</v>
      </c>
      <c r="H39" s="38">
        <f t="shared" si="2"/>
        <v>0</v>
      </c>
      <c r="I39" s="35">
        <f>Sindaco!L34</f>
        <v>210</v>
      </c>
      <c r="J39" s="46">
        <f t="shared" si="3"/>
        <v>0.48951048951048953</v>
      </c>
      <c r="K39" s="35">
        <f>Sindaco!M34</f>
        <v>219</v>
      </c>
      <c r="L39" s="46">
        <f t="shared" si="4"/>
        <v>0.5104895104895105</v>
      </c>
      <c r="M39" s="1">
        <f>Sindaco!N34</f>
        <v>429</v>
      </c>
    </row>
    <row r="40" spans="1:13" ht="12.75">
      <c r="A40" s="35">
        <v>33</v>
      </c>
      <c r="B40" s="3">
        <f>Sindaco!K35</f>
        <v>573</v>
      </c>
      <c r="C40" s="1">
        <f>Sindaco!P35</f>
        <v>5</v>
      </c>
      <c r="D40" s="38">
        <f t="shared" si="0"/>
        <v>0.008726003490401396</v>
      </c>
      <c r="E40" s="1">
        <f>Sindaco!Q35</f>
        <v>11</v>
      </c>
      <c r="F40" s="38">
        <f t="shared" si="1"/>
        <v>0.019197207678883072</v>
      </c>
      <c r="G40" s="1">
        <f>Sindaco!O35</f>
        <v>0</v>
      </c>
      <c r="H40" s="38">
        <f t="shared" si="2"/>
        <v>0</v>
      </c>
      <c r="I40" s="35">
        <f>Sindaco!L35</f>
        <v>250</v>
      </c>
      <c r="J40" s="46">
        <f t="shared" si="3"/>
        <v>0.4488330341113106</v>
      </c>
      <c r="K40" s="35">
        <f>Sindaco!M35</f>
        <v>307</v>
      </c>
      <c r="L40" s="46">
        <f t="shared" si="4"/>
        <v>0.5511669658886894</v>
      </c>
      <c r="M40" s="1">
        <f>Sindaco!N35</f>
        <v>557</v>
      </c>
    </row>
    <row r="41" spans="1:13" ht="12.75">
      <c r="A41" s="35">
        <v>34</v>
      </c>
      <c r="B41" s="3">
        <f>Sindaco!K36</f>
        <v>526</v>
      </c>
      <c r="C41" s="1">
        <f>Sindaco!P36</f>
        <v>4</v>
      </c>
      <c r="D41" s="38">
        <f t="shared" si="0"/>
        <v>0.0076045627376425855</v>
      </c>
      <c r="E41" s="1">
        <f>Sindaco!Q36</f>
        <v>7</v>
      </c>
      <c r="F41" s="38">
        <f t="shared" si="1"/>
        <v>0.013307984790874524</v>
      </c>
      <c r="G41" s="1">
        <f>Sindaco!O36</f>
        <v>0</v>
      </c>
      <c r="H41" s="38">
        <f t="shared" si="2"/>
        <v>0</v>
      </c>
      <c r="I41" s="35">
        <f>Sindaco!L36</f>
        <v>236</v>
      </c>
      <c r="J41" s="46">
        <f t="shared" si="3"/>
        <v>0.458252427184466</v>
      </c>
      <c r="K41" s="35">
        <f>Sindaco!M36</f>
        <v>279</v>
      </c>
      <c r="L41" s="46">
        <f t="shared" si="4"/>
        <v>0.541747572815534</v>
      </c>
      <c r="M41" s="1">
        <f>Sindaco!N36</f>
        <v>515</v>
      </c>
    </row>
    <row r="42" spans="1:13" ht="12.75">
      <c r="A42" s="35">
        <v>35</v>
      </c>
      <c r="B42" s="3">
        <f>Sindaco!K37</f>
        <v>29</v>
      </c>
      <c r="C42" s="1">
        <f>Sindaco!P37</f>
        <v>1</v>
      </c>
      <c r="D42" s="38">
        <f t="shared" si="0"/>
        <v>0.034482758620689655</v>
      </c>
      <c r="E42" s="1">
        <f>Sindaco!Q37</f>
        <v>1</v>
      </c>
      <c r="F42" s="38">
        <f t="shared" si="1"/>
        <v>0.034482758620689655</v>
      </c>
      <c r="G42" s="1">
        <f>Sindaco!O37</f>
        <v>0</v>
      </c>
      <c r="H42" s="38">
        <f t="shared" si="2"/>
        <v>0</v>
      </c>
      <c r="I42" s="35">
        <f>Sindaco!L37</f>
        <v>13</v>
      </c>
      <c r="J42" s="46">
        <f t="shared" si="3"/>
        <v>0.48148148148148145</v>
      </c>
      <c r="K42" s="35">
        <f>Sindaco!M37</f>
        <v>14</v>
      </c>
      <c r="L42" s="46">
        <f t="shared" si="4"/>
        <v>0.5185185185185185</v>
      </c>
      <c r="M42" s="1">
        <f>Sindaco!N37</f>
        <v>27</v>
      </c>
    </row>
    <row r="43" spans="1:13" ht="12.75">
      <c r="A43" s="35">
        <v>36</v>
      </c>
      <c r="B43" s="3">
        <f>Sindaco!K38</f>
        <v>729</v>
      </c>
      <c r="C43" s="1">
        <f>Sindaco!P38</f>
        <v>7</v>
      </c>
      <c r="D43" s="38">
        <f t="shared" si="0"/>
        <v>0.009602194787379973</v>
      </c>
      <c r="E43" s="1">
        <f>Sindaco!Q38</f>
        <v>9</v>
      </c>
      <c r="F43" s="38">
        <f t="shared" si="1"/>
        <v>0.012345679012345678</v>
      </c>
      <c r="G43" s="1">
        <f>Sindaco!O38</f>
        <v>0</v>
      </c>
      <c r="H43" s="38">
        <f t="shared" si="2"/>
        <v>0</v>
      </c>
      <c r="I43" s="35">
        <f>Sindaco!L38</f>
        <v>309</v>
      </c>
      <c r="J43" s="46">
        <f t="shared" si="3"/>
        <v>0.43338008415147267</v>
      </c>
      <c r="K43" s="35">
        <f>Sindaco!M38</f>
        <v>404</v>
      </c>
      <c r="L43" s="46">
        <f t="shared" si="4"/>
        <v>0.5666199158485273</v>
      </c>
      <c r="M43" s="1">
        <f>Sindaco!N38</f>
        <v>713</v>
      </c>
    </row>
    <row r="44" spans="1:13" ht="12.75">
      <c r="A44" s="35">
        <v>37</v>
      </c>
      <c r="B44" s="3">
        <f>Sindaco!K39</f>
        <v>602</v>
      </c>
      <c r="C44" s="1">
        <f>Sindaco!P39</f>
        <v>6</v>
      </c>
      <c r="D44" s="38">
        <f t="shared" si="0"/>
        <v>0.009966777408637873</v>
      </c>
      <c r="E44" s="1">
        <f>Sindaco!Q39</f>
        <v>12</v>
      </c>
      <c r="F44" s="38">
        <f t="shared" si="1"/>
        <v>0.019933554817275746</v>
      </c>
      <c r="G44" s="1">
        <f>Sindaco!O39</f>
        <v>0</v>
      </c>
      <c r="H44" s="38">
        <f t="shared" si="2"/>
        <v>0</v>
      </c>
      <c r="I44" s="35">
        <f>Sindaco!L39</f>
        <v>279</v>
      </c>
      <c r="J44" s="46">
        <f t="shared" si="3"/>
        <v>0.4777397260273973</v>
      </c>
      <c r="K44" s="35">
        <f>Sindaco!M39</f>
        <v>305</v>
      </c>
      <c r="L44" s="46">
        <f t="shared" si="4"/>
        <v>0.5222602739726028</v>
      </c>
      <c r="M44" s="1">
        <f>Sindaco!N39</f>
        <v>584</v>
      </c>
    </row>
    <row r="45" spans="1:13" ht="12.75">
      <c r="A45" s="35">
        <v>38</v>
      </c>
      <c r="B45" s="3">
        <f>Sindaco!K40</f>
        <v>596</v>
      </c>
      <c r="C45" s="1">
        <f>Sindaco!P40</f>
        <v>6</v>
      </c>
      <c r="D45" s="38">
        <f t="shared" si="0"/>
        <v>0.010067114093959731</v>
      </c>
      <c r="E45" s="1">
        <f>Sindaco!Q40</f>
        <v>14</v>
      </c>
      <c r="F45" s="38">
        <f t="shared" si="1"/>
        <v>0.02348993288590604</v>
      </c>
      <c r="G45" s="1">
        <f>Sindaco!O40</f>
        <v>0</v>
      </c>
      <c r="H45" s="38">
        <f t="shared" si="2"/>
        <v>0</v>
      </c>
      <c r="I45" s="35">
        <f>Sindaco!L40</f>
        <v>263</v>
      </c>
      <c r="J45" s="46">
        <f t="shared" si="3"/>
        <v>0.4565972222222222</v>
      </c>
      <c r="K45" s="35">
        <f>Sindaco!M40</f>
        <v>313</v>
      </c>
      <c r="L45" s="46">
        <f t="shared" si="4"/>
        <v>0.5434027777777778</v>
      </c>
      <c r="M45" s="1">
        <f>Sindaco!N40</f>
        <v>576</v>
      </c>
    </row>
    <row r="46" spans="1:13" ht="12.75">
      <c r="A46" s="35">
        <v>39</v>
      </c>
      <c r="B46" s="3">
        <f>Sindaco!K41</f>
        <v>428</v>
      </c>
      <c r="C46" s="1">
        <f>Sindaco!P41</f>
        <v>6</v>
      </c>
      <c r="D46" s="38">
        <f t="shared" si="0"/>
        <v>0.014018691588785047</v>
      </c>
      <c r="E46" s="1">
        <f>Sindaco!Q41</f>
        <v>18</v>
      </c>
      <c r="F46" s="38">
        <f t="shared" si="1"/>
        <v>0.04205607476635514</v>
      </c>
      <c r="G46" s="1">
        <f>Sindaco!O41</f>
        <v>0</v>
      </c>
      <c r="H46" s="38">
        <f t="shared" si="2"/>
        <v>0</v>
      </c>
      <c r="I46" s="35">
        <f>Sindaco!L41</f>
        <v>189</v>
      </c>
      <c r="J46" s="46">
        <f t="shared" si="3"/>
        <v>0.46782178217821785</v>
      </c>
      <c r="K46" s="35">
        <f>Sindaco!M41</f>
        <v>215</v>
      </c>
      <c r="L46" s="46">
        <f t="shared" si="4"/>
        <v>0.5321782178217822</v>
      </c>
      <c r="M46" s="1">
        <f>Sindaco!N41</f>
        <v>404</v>
      </c>
    </row>
    <row r="47" spans="1:13" ht="12.75">
      <c r="A47" s="35">
        <v>40</v>
      </c>
      <c r="B47" s="3">
        <f>Sindaco!K42</f>
        <v>518</v>
      </c>
      <c r="C47" s="1">
        <f>Sindaco!P42</f>
        <v>9</v>
      </c>
      <c r="D47" s="38">
        <f t="shared" si="0"/>
        <v>0.017374517374517374</v>
      </c>
      <c r="E47" s="1">
        <f>Sindaco!Q42</f>
        <v>15</v>
      </c>
      <c r="F47" s="38">
        <f t="shared" si="1"/>
        <v>0.02895752895752896</v>
      </c>
      <c r="G47" s="1">
        <f>Sindaco!O42</f>
        <v>1</v>
      </c>
      <c r="H47" s="38">
        <f t="shared" si="2"/>
        <v>0.0019305019305019305</v>
      </c>
      <c r="I47" s="35">
        <f>Sindaco!L42</f>
        <v>301</v>
      </c>
      <c r="J47" s="46">
        <f t="shared" si="3"/>
        <v>0.6105476673427992</v>
      </c>
      <c r="K47" s="35">
        <f>Sindaco!M42</f>
        <v>192</v>
      </c>
      <c r="L47" s="46">
        <f t="shared" si="4"/>
        <v>0.3894523326572008</v>
      </c>
      <c r="M47" s="1">
        <f>Sindaco!N42</f>
        <v>493</v>
      </c>
    </row>
    <row r="48" spans="1:13" ht="12.75">
      <c r="A48" s="35">
        <v>41</v>
      </c>
      <c r="B48" s="3">
        <f>Sindaco!K43</f>
        <v>506</v>
      </c>
      <c r="C48" s="1">
        <f>Sindaco!P43</f>
        <v>0</v>
      </c>
      <c r="D48" s="38">
        <f t="shared" si="0"/>
        <v>0</v>
      </c>
      <c r="E48" s="1">
        <f>Sindaco!Q43</f>
        <v>17</v>
      </c>
      <c r="F48" s="38">
        <f t="shared" si="1"/>
        <v>0.03359683794466403</v>
      </c>
      <c r="G48" s="1">
        <f>Sindaco!O43</f>
        <v>0</v>
      </c>
      <c r="H48" s="38">
        <f t="shared" si="2"/>
        <v>0</v>
      </c>
      <c r="I48" s="35">
        <f>Sindaco!L43</f>
        <v>302</v>
      </c>
      <c r="J48" s="46">
        <f t="shared" si="3"/>
        <v>0.6175869120654397</v>
      </c>
      <c r="K48" s="35">
        <f>Sindaco!M43</f>
        <v>187</v>
      </c>
      <c r="L48" s="46">
        <f t="shared" si="4"/>
        <v>0.3824130879345603</v>
      </c>
      <c r="M48" s="1">
        <f>Sindaco!N43</f>
        <v>489</v>
      </c>
    </row>
    <row r="49" spans="1:13" ht="12.75">
      <c r="A49" s="35">
        <v>42</v>
      </c>
      <c r="B49" s="3">
        <f>Sindaco!K44</f>
        <v>516</v>
      </c>
      <c r="C49" s="1">
        <f>Sindaco!P44</f>
        <v>0</v>
      </c>
      <c r="D49" s="38">
        <f t="shared" si="0"/>
        <v>0</v>
      </c>
      <c r="E49" s="1">
        <f>Sindaco!Q44</f>
        <v>11</v>
      </c>
      <c r="F49" s="38">
        <f t="shared" si="1"/>
        <v>0.02131782945736434</v>
      </c>
      <c r="G49" s="1">
        <f>Sindaco!O44</f>
        <v>0</v>
      </c>
      <c r="H49" s="38">
        <f t="shared" si="2"/>
        <v>0</v>
      </c>
      <c r="I49" s="35">
        <f>Sindaco!L44</f>
        <v>281</v>
      </c>
      <c r="J49" s="46">
        <f t="shared" si="3"/>
        <v>0.5564356435643565</v>
      </c>
      <c r="K49" s="35">
        <f>Sindaco!M44</f>
        <v>224</v>
      </c>
      <c r="L49" s="46">
        <f t="shared" si="4"/>
        <v>0.44356435643564357</v>
      </c>
      <c r="M49" s="1">
        <f>Sindaco!N44</f>
        <v>505</v>
      </c>
    </row>
    <row r="50" spans="1:13" ht="12.75">
      <c r="A50" s="35">
        <v>43</v>
      </c>
      <c r="B50" s="3">
        <f>Sindaco!K45</f>
        <v>447</v>
      </c>
      <c r="C50" s="1">
        <f>Sindaco!P45</f>
        <v>5</v>
      </c>
      <c r="D50" s="38">
        <f t="shared" si="0"/>
        <v>0.011185682326621925</v>
      </c>
      <c r="E50" s="1">
        <f>Sindaco!Q45</f>
        <v>10</v>
      </c>
      <c r="F50" s="38">
        <f t="shared" si="1"/>
        <v>0.02237136465324385</v>
      </c>
      <c r="G50" s="1">
        <f>Sindaco!O45</f>
        <v>1</v>
      </c>
      <c r="H50" s="38">
        <f t="shared" si="2"/>
        <v>0.0022371364653243847</v>
      </c>
      <c r="I50" s="35">
        <f>Sindaco!L45</f>
        <v>194</v>
      </c>
      <c r="J50" s="46">
        <f t="shared" si="3"/>
        <v>0.45011600928074247</v>
      </c>
      <c r="K50" s="35">
        <f>Sindaco!M45</f>
        <v>237</v>
      </c>
      <c r="L50" s="46">
        <f t="shared" si="4"/>
        <v>0.5498839907192575</v>
      </c>
      <c r="M50" s="1">
        <f>Sindaco!N45</f>
        <v>431</v>
      </c>
    </row>
    <row r="51" spans="1:13" ht="12.75">
      <c r="A51" s="35">
        <v>44</v>
      </c>
      <c r="B51" s="3">
        <f>Sindaco!K46</f>
        <v>493</v>
      </c>
      <c r="C51" s="1">
        <f>Sindaco!P46</f>
        <v>8</v>
      </c>
      <c r="D51" s="38">
        <f t="shared" si="0"/>
        <v>0.016227180527383367</v>
      </c>
      <c r="E51" s="1">
        <f>Sindaco!Q46</f>
        <v>15</v>
      </c>
      <c r="F51" s="38">
        <f t="shared" si="1"/>
        <v>0.030425963488843813</v>
      </c>
      <c r="G51" s="1">
        <f>Sindaco!O46</f>
        <v>0</v>
      </c>
      <c r="H51" s="38">
        <f t="shared" si="2"/>
        <v>0</v>
      </c>
      <c r="I51" s="35">
        <f>Sindaco!L46</f>
        <v>227</v>
      </c>
      <c r="J51" s="46">
        <f t="shared" si="3"/>
        <v>0.4829787234042553</v>
      </c>
      <c r="K51" s="35">
        <f>Sindaco!M46</f>
        <v>243</v>
      </c>
      <c r="L51" s="46">
        <f t="shared" si="4"/>
        <v>0.5170212765957447</v>
      </c>
      <c r="M51" s="1">
        <f>Sindaco!N46</f>
        <v>470</v>
      </c>
    </row>
    <row r="52" spans="1:13" ht="12.75">
      <c r="A52" s="35">
        <v>45</v>
      </c>
      <c r="B52" s="3">
        <f>Sindaco!K47</f>
        <v>606</v>
      </c>
      <c r="C52" s="1">
        <f>Sindaco!P47</f>
        <v>7</v>
      </c>
      <c r="D52" s="38">
        <f t="shared" si="0"/>
        <v>0.01155115511551155</v>
      </c>
      <c r="E52" s="1">
        <f>Sindaco!Q47</f>
        <v>8</v>
      </c>
      <c r="F52" s="38">
        <f t="shared" si="1"/>
        <v>0.013201320132013201</v>
      </c>
      <c r="G52" s="1">
        <f>Sindaco!O47</f>
        <v>0</v>
      </c>
      <c r="H52" s="38">
        <f t="shared" si="2"/>
        <v>0</v>
      </c>
      <c r="I52" s="35">
        <f>Sindaco!L47</f>
        <v>280</v>
      </c>
      <c r="J52" s="46">
        <f t="shared" si="3"/>
        <v>0.47377326565143824</v>
      </c>
      <c r="K52" s="35">
        <f>Sindaco!M47</f>
        <v>311</v>
      </c>
      <c r="L52" s="46">
        <f t="shared" si="4"/>
        <v>0.5262267343485617</v>
      </c>
      <c r="M52" s="1">
        <f>Sindaco!N47</f>
        <v>591</v>
      </c>
    </row>
    <row r="53" spans="1:13" ht="12.75">
      <c r="A53" s="35">
        <v>46</v>
      </c>
      <c r="B53" s="3">
        <f>Sindaco!K48</f>
        <v>594</v>
      </c>
      <c r="C53" s="1">
        <f>Sindaco!P48</f>
        <v>6</v>
      </c>
      <c r="D53" s="38">
        <f t="shared" si="0"/>
        <v>0.010101010101010102</v>
      </c>
      <c r="E53" s="1">
        <f>Sindaco!Q48</f>
        <v>14</v>
      </c>
      <c r="F53" s="38">
        <f t="shared" si="1"/>
        <v>0.02356902356902357</v>
      </c>
      <c r="G53" s="1">
        <f>Sindaco!O48</f>
        <v>0</v>
      </c>
      <c r="H53" s="38">
        <f t="shared" si="2"/>
        <v>0</v>
      </c>
      <c r="I53" s="35">
        <f>Sindaco!L48</f>
        <v>265</v>
      </c>
      <c r="J53" s="46">
        <f t="shared" si="3"/>
        <v>0.4616724738675958</v>
      </c>
      <c r="K53" s="35">
        <f>Sindaco!M48</f>
        <v>309</v>
      </c>
      <c r="L53" s="46">
        <f t="shared" si="4"/>
        <v>0.5383275261324042</v>
      </c>
      <c r="M53" s="1">
        <f>Sindaco!N48</f>
        <v>574</v>
      </c>
    </row>
    <row r="54" spans="1:13" ht="12.75">
      <c r="A54" s="35">
        <v>47</v>
      </c>
      <c r="B54" s="3">
        <f>Sindaco!K49</f>
        <v>704</v>
      </c>
      <c r="C54" s="1">
        <f>Sindaco!P49</f>
        <v>5</v>
      </c>
      <c r="D54" s="38">
        <f t="shared" si="0"/>
        <v>0.007102272727272727</v>
      </c>
      <c r="E54" s="1">
        <f>Sindaco!Q49</f>
        <v>20</v>
      </c>
      <c r="F54" s="38">
        <f t="shared" si="1"/>
        <v>0.028409090909090908</v>
      </c>
      <c r="G54" s="1">
        <f>Sindaco!O49</f>
        <v>0</v>
      </c>
      <c r="H54" s="38">
        <f t="shared" si="2"/>
        <v>0</v>
      </c>
      <c r="I54" s="35">
        <f>Sindaco!L49</f>
        <v>326</v>
      </c>
      <c r="J54" s="46">
        <f t="shared" si="3"/>
        <v>0.4801178203240059</v>
      </c>
      <c r="K54" s="35">
        <f>Sindaco!M49</f>
        <v>353</v>
      </c>
      <c r="L54" s="46">
        <f t="shared" si="4"/>
        <v>0.5198821796759941</v>
      </c>
      <c r="M54" s="1">
        <f>Sindaco!N49</f>
        <v>679</v>
      </c>
    </row>
    <row r="55" spans="1:13" ht="12.75">
      <c r="A55" s="35">
        <v>48</v>
      </c>
      <c r="B55" s="3">
        <f>Sindaco!K50</f>
        <v>517</v>
      </c>
      <c r="C55" s="1">
        <f>Sindaco!P50</f>
        <v>3</v>
      </c>
      <c r="D55" s="38">
        <f t="shared" si="0"/>
        <v>0.005802707930367505</v>
      </c>
      <c r="E55" s="1">
        <f>Sindaco!Q50</f>
        <v>6</v>
      </c>
      <c r="F55" s="38">
        <f t="shared" si="1"/>
        <v>0.01160541586073501</v>
      </c>
      <c r="G55" s="1">
        <f>Sindaco!O50</f>
        <v>0</v>
      </c>
      <c r="H55" s="38">
        <f t="shared" si="2"/>
        <v>0</v>
      </c>
      <c r="I55" s="35">
        <f>Sindaco!L50</f>
        <v>259</v>
      </c>
      <c r="J55" s="46">
        <f t="shared" si="3"/>
        <v>0.5098425196850394</v>
      </c>
      <c r="K55" s="35">
        <f>Sindaco!M50</f>
        <v>249</v>
      </c>
      <c r="L55" s="46">
        <f t="shared" si="4"/>
        <v>0.49015748031496065</v>
      </c>
      <c r="M55" s="1">
        <f>Sindaco!N50</f>
        <v>508</v>
      </c>
    </row>
    <row r="56" spans="1:13" ht="12.75">
      <c r="A56" s="35">
        <v>49</v>
      </c>
      <c r="B56" s="3">
        <f>Sindaco!K51</f>
        <v>696</v>
      </c>
      <c r="C56" s="1">
        <f>Sindaco!P51</f>
        <v>6</v>
      </c>
      <c r="D56" s="38">
        <f t="shared" si="0"/>
        <v>0.008620689655172414</v>
      </c>
      <c r="E56" s="1">
        <f>Sindaco!Q51</f>
        <v>8</v>
      </c>
      <c r="F56" s="38">
        <f t="shared" si="1"/>
        <v>0.011494252873563218</v>
      </c>
      <c r="G56" s="1">
        <f>Sindaco!O51</f>
        <v>0</v>
      </c>
      <c r="H56" s="38">
        <f t="shared" si="2"/>
        <v>0</v>
      </c>
      <c r="I56" s="35">
        <f>Sindaco!L51</f>
        <v>315</v>
      </c>
      <c r="J56" s="46">
        <f t="shared" si="3"/>
        <v>0.46187683284457476</v>
      </c>
      <c r="K56" s="35">
        <f>Sindaco!M51</f>
        <v>367</v>
      </c>
      <c r="L56" s="46">
        <f t="shared" si="4"/>
        <v>0.5381231671554252</v>
      </c>
      <c r="M56" s="1">
        <f>Sindaco!N51</f>
        <v>682</v>
      </c>
    </row>
    <row r="57" spans="2:13" ht="12.75">
      <c r="B57" s="1">
        <f>Sindaco!K52</f>
        <v>26027</v>
      </c>
      <c r="C57" s="1">
        <f>Sindaco!P52</f>
        <v>247</v>
      </c>
      <c r="D57" s="38">
        <f t="shared" si="0"/>
        <v>0.009490144849579283</v>
      </c>
      <c r="E57" s="1">
        <f>Sindaco!Q52</f>
        <v>588</v>
      </c>
      <c r="F57" s="38">
        <f t="shared" si="1"/>
        <v>0.02259192377146809</v>
      </c>
      <c r="G57" s="1">
        <f>Sindaco!O52</f>
        <v>6</v>
      </c>
      <c r="H57" s="38">
        <f t="shared" si="2"/>
        <v>0.00023052983440273561</v>
      </c>
      <c r="I57" s="35">
        <f>Sindaco!L52</f>
        <v>11765</v>
      </c>
      <c r="J57" s="46">
        <f t="shared" si="3"/>
        <v>0.4671245930278726</v>
      </c>
      <c r="K57" s="35">
        <f>Sindaco!M52</f>
        <v>13421</v>
      </c>
      <c r="L57" s="46">
        <f t="shared" si="4"/>
        <v>0.5328754069721273</v>
      </c>
      <c r="M57" s="1">
        <f>Sindaco!N52</f>
        <v>25186</v>
      </c>
    </row>
  </sheetData>
  <printOptions gridLines="1"/>
  <pageMargins left="0.5118110236220472" right="0.3937007874015748" top="0.984251968503937" bottom="0.984251968503937" header="0.5118110236220472" footer="0.5118110236220472"/>
  <pageSetup fitToHeight="1" fitToWidth="1" horizontalDpi="300" verticalDpi="300" orientation="portrait" paperSize="9" scale="1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2" max="2" width="10.28125" style="0" customWidth="1"/>
    <col min="10" max="10" width="13.7109375" style="0" customWidth="1"/>
    <col min="11" max="11" width="10.140625" style="0" customWidth="1"/>
  </cols>
  <sheetData>
    <row r="2" spans="1:11" ht="25.5" customHeight="1">
      <c r="A2" s="147" t="s">
        <v>154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4" ht="13.5" thickBot="1"/>
    <row r="5" spans="1:12" ht="15.75">
      <c r="A5" s="17" t="s">
        <v>81</v>
      </c>
      <c r="B5" s="6"/>
      <c r="C5" s="6"/>
      <c r="D5" s="15" t="s">
        <v>140</v>
      </c>
      <c r="E5" s="6"/>
      <c r="F5" s="6"/>
      <c r="G5" s="6"/>
      <c r="H5" s="6"/>
      <c r="I5" s="6"/>
      <c r="J5" s="40"/>
      <c r="K5" s="50"/>
      <c r="L5" s="14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41"/>
      <c r="K6" s="51"/>
      <c r="L6" s="14"/>
    </row>
    <row r="7" spans="1:12" ht="12.75">
      <c r="A7" s="8" t="s">
        <v>82</v>
      </c>
      <c r="B7" s="9"/>
      <c r="C7" s="9"/>
      <c r="D7" s="18">
        <f>Sindaco!$T$52</f>
        <v>49</v>
      </c>
      <c r="E7" s="9" t="s">
        <v>122</v>
      </c>
      <c r="F7" s="25" t="s">
        <v>83</v>
      </c>
      <c r="G7" s="25" t="s">
        <v>84</v>
      </c>
      <c r="H7" s="42">
        <f>Sindaco!$E$52</f>
        <v>18329</v>
      </c>
      <c r="I7" s="25" t="s">
        <v>85</v>
      </c>
      <c r="J7" s="42">
        <f>Sindaco!$G$52</f>
        <v>39264</v>
      </c>
      <c r="K7" s="10"/>
      <c r="L7" s="14"/>
    </row>
    <row r="8" spans="1:12" ht="12.75">
      <c r="A8" s="8" t="s">
        <v>124</v>
      </c>
      <c r="B8" s="9"/>
      <c r="C8" s="41">
        <f>Sindaco!$I$52</f>
        <v>12350</v>
      </c>
      <c r="D8" s="18"/>
      <c r="E8" s="9"/>
      <c r="F8" s="25"/>
      <c r="G8" s="25" t="s">
        <v>87</v>
      </c>
      <c r="H8" s="42">
        <f>Sindaco!$F$52</f>
        <v>20935</v>
      </c>
      <c r="I8" s="25"/>
      <c r="J8" s="49"/>
      <c r="K8" s="10"/>
      <c r="L8" s="14"/>
    </row>
    <row r="9" spans="1:12" ht="12.75">
      <c r="A9" s="8"/>
      <c r="B9" s="47" t="s">
        <v>87</v>
      </c>
      <c r="C9" s="41">
        <f>Sindaco!$J$52</f>
        <v>13677</v>
      </c>
      <c r="D9" s="9"/>
      <c r="E9" s="9"/>
      <c r="F9" s="9"/>
      <c r="G9" s="9"/>
      <c r="H9" s="9"/>
      <c r="I9" s="9"/>
      <c r="J9" s="41"/>
      <c r="K9" s="51"/>
      <c r="L9" s="14"/>
    </row>
    <row r="10" spans="1:12" ht="13.5" thickBot="1">
      <c r="A10" s="11"/>
      <c r="B10" s="52" t="s">
        <v>88</v>
      </c>
      <c r="C10" s="48">
        <f>SUM(C8:C9)</f>
        <v>26027</v>
      </c>
      <c r="D10" s="12"/>
      <c r="E10" s="12"/>
      <c r="F10" s="12"/>
      <c r="G10" s="12"/>
      <c r="H10" s="12"/>
      <c r="I10" s="12"/>
      <c r="J10" s="12"/>
      <c r="K10" s="13"/>
      <c r="L10" s="4"/>
    </row>
    <row r="11" ht="13.5" thickBot="1"/>
    <row r="12" spans="2:10" ht="20.25">
      <c r="B12" s="54" t="s">
        <v>125</v>
      </c>
      <c r="C12" s="55"/>
      <c r="D12" s="55"/>
      <c r="E12" s="55"/>
      <c r="F12" s="56"/>
      <c r="G12" s="56"/>
      <c r="H12" s="56"/>
      <c r="I12" s="56"/>
      <c r="J12" s="128" t="s">
        <v>126</v>
      </c>
    </row>
    <row r="13" spans="1:10" ht="17.25" customHeight="1">
      <c r="A13" s="53">
        <v>1</v>
      </c>
      <c r="B13" s="125" t="s">
        <v>148</v>
      </c>
      <c r="C13" s="118"/>
      <c r="D13" s="118"/>
      <c r="E13" s="118"/>
      <c r="F13" s="118"/>
      <c r="G13" s="119"/>
      <c r="H13" s="119"/>
      <c r="I13" s="119"/>
      <c r="J13" s="58">
        <f>Sindaco!$L$52</f>
        <v>11765</v>
      </c>
    </row>
    <row r="14" spans="1:10" ht="18" customHeight="1">
      <c r="A14" s="53">
        <v>2</v>
      </c>
      <c r="B14" s="126" t="s">
        <v>149</v>
      </c>
      <c r="C14" s="115"/>
      <c r="D14" s="115"/>
      <c r="E14" s="115"/>
      <c r="F14" s="115"/>
      <c r="G14" s="116"/>
      <c r="H14" s="116"/>
      <c r="I14" s="116"/>
      <c r="J14" s="58">
        <f>Sindaco!$M$52</f>
        <v>13421</v>
      </c>
    </row>
    <row r="15" spans="2:10" ht="18" customHeight="1" thickBot="1">
      <c r="B15" s="113" t="s">
        <v>127</v>
      </c>
      <c r="C15" s="114"/>
      <c r="D15" s="114"/>
      <c r="E15" s="114"/>
      <c r="F15" s="114"/>
      <c r="G15" s="87"/>
      <c r="H15" s="87"/>
      <c r="I15" s="87"/>
      <c r="J15" s="127">
        <f>SUM(J13:J14)</f>
        <v>25186</v>
      </c>
    </row>
    <row r="16" ht="13.5" thickBot="1"/>
    <row r="17" spans="2:10" ht="18">
      <c r="B17" s="129" t="s">
        <v>128</v>
      </c>
      <c r="C17" s="130"/>
      <c r="D17" s="130"/>
      <c r="E17" s="130"/>
      <c r="F17" s="130"/>
      <c r="G17" s="130"/>
      <c r="H17" s="131"/>
      <c r="I17" s="132"/>
      <c r="J17" s="59">
        <f>Sindaco!$O$52</f>
        <v>6</v>
      </c>
    </row>
    <row r="18" spans="2:10" ht="18">
      <c r="B18" s="125" t="s">
        <v>129</v>
      </c>
      <c r="C18" s="118"/>
      <c r="D18" s="118"/>
      <c r="E18" s="118"/>
      <c r="F18" s="118"/>
      <c r="G18" s="118"/>
      <c r="H18" s="119"/>
      <c r="I18" s="120"/>
      <c r="J18" s="58">
        <f>Sindaco!$P$52</f>
        <v>247</v>
      </c>
    </row>
    <row r="19" spans="2:10" ht="18">
      <c r="B19" s="126" t="s">
        <v>130</v>
      </c>
      <c r="C19" s="115"/>
      <c r="D19" s="115"/>
      <c r="E19" s="115"/>
      <c r="F19" s="115"/>
      <c r="G19" s="115"/>
      <c r="H19" s="116"/>
      <c r="I19" s="117"/>
      <c r="J19" s="58">
        <f>Sindaco!$Q$52</f>
        <v>588</v>
      </c>
    </row>
    <row r="20" spans="2:10" ht="18.75" thickBot="1">
      <c r="B20" s="121" t="s">
        <v>131</v>
      </c>
      <c r="C20" s="122"/>
      <c r="D20" s="122"/>
      <c r="E20" s="122"/>
      <c r="F20" s="122"/>
      <c r="G20" s="122"/>
      <c r="H20" s="123"/>
      <c r="I20" s="124"/>
      <c r="J20" s="57">
        <f>SUM(J17:J19)</f>
        <v>841</v>
      </c>
    </row>
  </sheetData>
  <mergeCells count="1"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L13" sqref="L13"/>
    </sheetView>
  </sheetViews>
  <sheetFormatPr defaultColWidth="9.140625" defaultRowHeight="12.75"/>
  <cols>
    <col min="3" max="3" width="16.57421875" style="0" customWidth="1"/>
    <col min="5" max="5" width="15.00390625" style="0" customWidth="1"/>
    <col min="6" max="6" width="5.28125" style="0" customWidth="1"/>
    <col min="7" max="7" width="13.28125" style="0" bestFit="1" customWidth="1"/>
    <col min="8" max="8" width="10.8515625" style="0" customWidth="1"/>
    <col min="9" max="9" width="15.8515625" style="0" customWidth="1"/>
    <col min="10" max="10" width="23.7109375" style="0" customWidth="1"/>
    <col min="11" max="11" width="8.8515625" style="4" customWidth="1"/>
  </cols>
  <sheetData>
    <row r="1" spans="1:11" ht="23.25">
      <c r="A1" s="5"/>
      <c r="B1" s="56"/>
      <c r="C1" s="6"/>
      <c r="D1" s="6"/>
      <c r="E1" s="81" t="s">
        <v>132</v>
      </c>
      <c r="F1" s="82"/>
      <c r="G1" s="82"/>
      <c r="H1" s="82"/>
      <c r="I1" s="82"/>
      <c r="J1" s="111"/>
      <c r="K1" s="14"/>
    </row>
    <row r="2" spans="1:11" ht="23.25">
      <c r="A2" s="8"/>
      <c r="B2" s="85" t="s">
        <v>81</v>
      </c>
      <c r="C2" s="9"/>
      <c r="D2" s="9"/>
      <c r="E2" s="83" t="s">
        <v>137</v>
      </c>
      <c r="F2" s="84"/>
      <c r="G2" s="84"/>
      <c r="H2" s="84"/>
      <c r="I2" s="84"/>
      <c r="J2" s="112"/>
      <c r="K2" s="14"/>
    </row>
    <row r="3" spans="1:11" ht="15.75">
      <c r="A3" s="8"/>
      <c r="B3" s="9"/>
      <c r="C3" s="9"/>
      <c r="D3" s="9"/>
      <c r="E3" s="16"/>
      <c r="F3" s="9"/>
      <c r="G3" s="9" t="s">
        <v>155</v>
      </c>
      <c r="H3" s="9"/>
      <c r="I3" s="9"/>
      <c r="J3" s="10"/>
      <c r="K3" s="14"/>
    </row>
    <row r="4" spans="1:11" ht="15.75">
      <c r="A4" s="8"/>
      <c r="B4" s="86" t="s">
        <v>97</v>
      </c>
      <c r="C4" s="9"/>
      <c r="D4" s="9"/>
      <c r="E4" s="101">
        <f>Sindaco!$T$52</f>
        <v>49</v>
      </c>
      <c r="F4" s="102" t="s">
        <v>156</v>
      </c>
      <c r="G4" s="133"/>
      <c r="H4" s="109"/>
      <c r="I4" s="9"/>
      <c r="J4" s="10"/>
      <c r="K4" s="14"/>
    </row>
    <row r="5" spans="1:11" ht="15.75">
      <c r="A5" s="8"/>
      <c r="B5" s="86" t="s">
        <v>86</v>
      </c>
      <c r="C5" s="9"/>
      <c r="D5" s="9"/>
      <c r="E5" s="134">
        <f>Sindaco!$K$52</f>
        <v>26027</v>
      </c>
      <c r="F5" s="135" t="s">
        <v>138</v>
      </c>
      <c r="G5" s="136"/>
      <c r="H5" s="108"/>
      <c r="I5" s="9"/>
      <c r="J5" s="10"/>
      <c r="K5" s="14"/>
    </row>
    <row r="6" spans="1:11" ht="13.5" thickBot="1">
      <c r="A6" s="11"/>
      <c r="B6" s="12"/>
      <c r="C6" s="12"/>
      <c r="D6" s="12"/>
      <c r="E6" s="12"/>
      <c r="F6" s="12"/>
      <c r="G6" s="12"/>
      <c r="H6" s="12"/>
      <c r="I6" s="87"/>
      <c r="J6" s="13"/>
      <c r="K6" s="14"/>
    </row>
    <row r="7" spans="1:11" ht="12.75">
      <c r="A7" s="5"/>
      <c r="B7" s="6"/>
      <c r="C7" s="6"/>
      <c r="D7" s="6"/>
      <c r="E7" s="7"/>
      <c r="F7" s="95"/>
      <c r="G7" s="5"/>
      <c r="H7" s="6"/>
      <c r="I7" s="6"/>
      <c r="J7" s="7"/>
      <c r="K7" s="14"/>
    </row>
    <row r="8" spans="1:11" ht="25.5">
      <c r="A8" s="151" t="s">
        <v>151</v>
      </c>
      <c r="B8" s="152"/>
      <c r="C8" s="152"/>
      <c r="D8" s="152"/>
      <c r="E8" s="153"/>
      <c r="F8" s="96"/>
      <c r="G8" s="151" t="s">
        <v>150</v>
      </c>
      <c r="H8" s="152"/>
      <c r="I8" s="152"/>
      <c r="J8" s="153"/>
      <c r="K8" s="14"/>
    </row>
    <row r="9" spans="1:11" ht="12.75">
      <c r="A9" s="8"/>
      <c r="B9" s="9"/>
      <c r="C9" s="9"/>
      <c r="D9" s="9"/>
      <c r="E9" s="10"/>
      <c r="F9" s="97"/>
      <c r="G9" s="8"/>
      <c r="H9" s="9"/>
      <c r="I9" s="9"/>
      <c r="J9" s="10"/>
      <c r="K9" s="14"/>
    </row>
    <row r="10" spans="1:11" ht="12.75">
      <c r="A10" s="8"/>
      <c r="B10" s="9"/>
      <c r="C10" s="9"/>
      <c r="D10" s="9"/>
      <c r="E10" s="10"/>
      <c r="F10" s="97"/>
      <c r="G10" s="8"/>
      <c r="H10" s="9"/>
      <c r="I10" s="9"/>
      <c r="J10" s="10"/>
      <c r="K10" s="14"/>
    </row>
    <row r="11" spans="1:11" ht="12.75">
      <c r="A11" s="8"/>
      <c r="B11" s="9"/>
      <c r="C11" s="9"/>
      <c r="D11" s="9"/>
      <c r="E11" s="10"/>
      <c r="F11" s="97"/>
      <c r="G11" s="8"/>
      <c r="H11" s="9"/>
      <c r="I11" s="9"/>
      <c r="J11" s="10"/>
      <c r="K11" s="14"/>
    </row>
    <row r="12" spans="1:11" ht="12.75">
      <c r="A12" s="8"/>
      <c r="B12" s="9"/>
      <c r="C12" s="9"/>
      <c r="D12" s="9"/>
      <c r="E12" s="10"/>
      <c r="F12" s="97"/>
      <c r="G12" s="8"/>
      <c r="H12" s="9"/>
      <c r="I12" s="9"/>
      <c r="J12" s="10"/>
      <c r="K12" s="14"/>
    </row>
    <row r="13" spans="1:11" ht="12.75">
      <c r="A13" s="8"/>
      <c r="B13" s="9"/>
      <c r="C13" s="9"/>
      <c r="D13" s="9"/>
      <c r="E13" s="10"/>
      <c r="F13" s="97"/>
      <c r="G13" s="8"/>
      <c r="H13" s="9"/>
      <c r="I13" s="9"/>
      <c r="J13" s="10"/>
      <c r="K13" s="14"/>
    </row>
    <row r="14" spans="1:11" ht="12.75">
      <c r="A14" s="8"/>
      <c r="B14" s="9"/>
      <c r="C14" s="9"/>
      <c r="D14" s="9"/>
      <c r="E14" s="10"/>
      <c r="F14" s="97"/>
      <c r="G14" s="8"/>
      <c r="H14" s="9"/>
      <c r="I14" s="9"/>
      <c r="J14" s="10"/>
      <c r="K14" s="14"/>
    </row>
    <row r="15" spans="1:11" ht="12.75">
      <c r="A15" s="8"/>
      <c r="B15" s="9"/>
      <c r="C15" s="9"/>
      <c r="D15" s="9"/>
      <c r="E15" s="10"/>
      <c r="F15" s="97"/>
      <c r="G15" s="8"/>
      <c r="H15" s="9"/>
      <c r="I15" s="9"/>
      <c r="J15" s="10"/>
      <c r="K15" s="14"/>
    </row>
    <row r="16" spans="1:11" ht="12.75">
      <c r="A16" s="8"/>
      <c r="B16" s="9"/>
      <c r="C16" s="9"/>
      <c r="D16" s="9"/>
      <c r="E16" s="10"/>
      <c r="F16" s="97"/>
      <c r="G16" s="8"/>
      <c r="H16" s="9"/>
      <c r="I16" s="9"/>
      <c r="J16" s="10"/>
      <c r="K16" s="14"/>
    </row>
    <row r="17" spans="1:11" ht="12.75">
      <c r="A17" s="8"/>
      <c r="B17" s="9"/>
      <c r="C17" s="9"/>
      <c r="D17" s="9"/>
      <c r="E17" s="10"/>
      <c r="F17" s="97"/>
      <c r="G17" s="8"/>
      <c r="H17" s="9"/>
      <c r="I17" s="9"/>
      <c r="J17" s="10"/>
      <c r="K17" s="14"/>
    </row>
    <row r="18" spans="1:11" ht="12.75">
      <c r="A18" s="8"/>
      <c r="B18" s="9"/>
      <c r="C18" s="9"/>
      <c r="D18" s="9"/>
      <c r="E18" s="10"/>
      <c r="F18" s="97"/>
      <c r="G18" s="8"/>
      <c r="H18" s="9"/>
      <c r="I18" s="9"/>
      <c r="J18" s="10"/>
      <c r="K18" s="14"/>
    </row>
    <row r="19" spans="1:11" ht="12.75">
      <c r="A19" s="8"/>
      <c r="B19" s="9"/>
      <c r="C19" s="9"/>
      <c r="D19" s="9"/>
      <c r="E19" s="10"/>
      <c r="F19" s="97"/>
      <c r="G19" s="8"/>
      <c r="H19" s="32"/>
      <c r="I19" s="9"/>
      <c r="J19" s="10"/>
      <c r="K19" s="14"/>
    </row>
    <row r="20" spans="1:11" ht="12.75">
      <c r="A20" s="8"/>
      <c r="B20" s="9"/>
      <c r="C20" s="9"/>
      <c r="D20" s="9"/>
      <c r="E20" s="10"/>
      <c r="F20" s="97"/>
      <c r="G20" s="8"/>
      <c r="H20" s="9"/>
      <c r="I20" s="9"/>
      <c r="J20" s="10"/>
      <c r="K20" s="14"/>
    </row>
    <row r="21" spans="1:11" ht="27">
      <c r="A21" s="8"/>
      <c r="B21" s="61" t="s">
        <v>98</v>
      </c>
      <c r="C21" s="62">
        <f>Sindaco!$L$52</f>
        <v>11765</v>
      </c>
      <c r="D21" s="88"/>
      <c r="E21" s="89"/>
      <c r="F21" s="98"/>
      <c r="G21" s="32"/>
      <c r="H21" s="61" t="s">
        <v>98</v>
      </c>
      <c r="I21" s="64">
        <f>Sindaco!$M$52</f>
        <v>13421</v>
      </c>
      <c r="J21" s="10"/>
      <c r="K21" s="14"/>
    </row>
    <row r="22" spans="1:11" ht="12.75">
      <c r="A22" s="8"/>
      <c r="B22" s="63"/>
      <c r="C22" s="63"/>
      <c r="D22" s="63"/>
      <c r="E22" s="89"/>
      <c r="F22" s="99"/>
      <c r="G22" s="93"/>
      <c r="H22" s="88"/>
      <c r="I22" s="9"/>
      <c r="J22" s="10"/>
      <c r="K22" s="14"/>
    </row>
    <row r="23" spans="1:11" ht="27">
      <c r="A23" s="8"/>
      <c r="B23" s="61" t="s">
        <v>99</v>
      </c>
      <c r="C23" s="65">
        <f>'Stampa sezioni sindaco'!$J$57</f>
        <v>0.4671245930278726</v>
      </c>
      <c r="D23" s="62"/>
      <c r="E23" s="90"/>
      <c r="F23" s="98"/>
      <c r="G23" s="32"/>
      <c r="H23" s="61" t="s">
        <v>99</v>
      </c>
      <c r="I23" s="65">
        <f>'Stampa sezioni sindaco'!$L$57</f>
        <v>0.5328754069721273</v>
      </c>
      <c r="J23" s="10"/>
      <c r="K23" s="14"/>
    </row>
    <row r="24" spans="1:11" ht="12.75">
      <c r="A24" s="8"/>
      <c r="B24" s="63"/>
      <c r="C24" s="63"/>
      <c r="D24" s="63"/>
      <c r="E24" s="89"/>
      <c r="F24" s="99"/>
      <c r="G24" s="93"/>
      <c r="H24" s="63"/>
      <c r="I24" s="9"/>
      <c r="J24" s="10"/>
      <c r="K24" s="14"/>
    </row>
    <row r="25" spans="1:11" ht="15" customHeight="1" thickBot="1">
      <c r="A25" s="11"/>
      <c r="B25" s="91"/>
      <c r="C25" s="91"/>
      <c r="D25" s="91"/>
      <c r="E25" s="92"/>
      <c r="F25" s="100"/>
      <c r="G25" s="94"/>
      <c r="H25" s="91"/>
      <c r="I25" s="12"/>
      <c r="J25" s="13"/>
      <c r="K25" s="14"/>
    </row>
    <row r="26" spans="1:11" ht="24.75" customHeight="1">
      <c r="A26" s="148" t="s">
        <v>100</v>
      </c>
      <c r="B26" s="149"/>
      <c r="C26" s="149"/>
      <c r="D26" s="149"/>
      <c r="E26" s="149"/>
      <c r="F26" s="149"/>
      <c r="G26" s="149"/>
      <c r="H26" s="149"/>
      <c r="I26" s="149"/>
      <c r="J26" s="150"/>
      <c r="K26" s="14"/>
    </row>
    <row r="27" spans="1:11" ht="23.25">
      <c r="A27" s="8"/>
      <c r="B27" s="9"/>
      <c r="C27" s="9"/>
      <c r="D27" s="9"/>
      <c r="F27" s="142"/>
      <c r="G27" s="142">
        <f>'Stampa sezioni sindaco'!$M$57</f>
        <v>25186</v>
      </c>
      <c r="H27" s="9"/>
      <c r="I27" s="9"/>
      <c r="J27" s="10"/>
      <c r="K27" s="14"/>
    </row>
    <row r="28" spans="1:11" ht="12.75">
      <c r="A28" s="8"/>
      <c r="B28" s="9"/>
      <c r="C28" s="9"/>
      <c r="D28" s="9"/>
      <c r="E28" s="9"/>
      <c r="F28" s="9"/>
      <c r="G28" s="9"/>
      <c r="H28" s="9"/>
      <c r="I28" s="9"/>
      <c r="J28" s="10"/>
      <c r="K28" s="14"/>
    </row>
    <row r="29" spans="1:11" ht="13.5" thickBot="1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/>
  <mergeCells count="3">
    <mergeCell ref="A26:J26"/>
    <mergeCell ref="G8:J8"/>
    <mergeCell ref="A8:E8"/>
  </mergeCells>
  <printOptions gridLines="1" horizontalCentered="1" verticalCentered="1"/>
  <pageMargins left="0.24" right="0.26" top="0.73" bottom="0.3" header="0.5118110236220472" footer="0.21"/>
  <pageSetup horizontalDpi="360" verticalDpi="360" orientation="landscape" paperSize="9" scale="110" r:id="rId2"/>
  <headerFooter alignWithMargins="0">
    <oddHeader>&amp;CSituazione alle ore &amp;T del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0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5.421875" style="0" customWidth="1"/>
    <col min="4" max="4" width="15.57421875" style="0" customWidth="1"/>
    <col min="5" max="8" width="17.421875" style="0" customWidth="1"/>
  </cols>
  <sheetData>
    <row r="2" spans="9:11" ht="13.5" thickBot="1">
      <c r="I2" s="4"/>
      <c r="J2" s="4"/>
      <c r="K2" s="4"/>
    </row>
    <row r="3" spans="2:11" ht="12.75">
      <c r="B3" s="17" t="s">
        <v>158</v>
      </c>
      <c r="C3" s="6"/>
      <c r="D3" s="6"/>
      <c r="E3" s="56"/>
      <c r="F3" s="6"/>
      <c r="G3" s="6"/>
      <c r="H3" s="50"/>
      <c r="I3" s="14"/>
      <c r="J3" s="139"/>
      <c r="K3" s="14"/>
    </row>
    <row r="4" spans="2:11" ht="15.75">
      <c r="B4" s="140"/>
      <c r="C4" s="9"/>
      <c r="D4" s="9"/>
      <c r="E4" s="16"/>
      <c r="F4" s="9"/>
      <c r="G4" s="9"/>
      <c r="H4" s="51"/>
      <c r="I4" s="14"/>
      <c r="J4" s="139"/>
      <c r="K4" s="14"/>
    </row>
    <row r="5" spans="2:11" ht="12.75" customHeight="1">
      <c r="B5" s="157" t="s">
        <v>140</v>
      </c>
      <c r="C5" s="158"/>
      <c r="D5" s="158"/>
      <c r="E5" s="158"/>
      <c r="F5" s="158"/>
      <c r="G5" s="158"/>
      <c r="H5" s="159"/>
      <c r="I5" s="14"/>
      <c r="J5" s="139"/>
      <c r="K5" s="14"/>
    </row>
    <row r="6" spans="2:11" ht="13.5" thickBot="1">
      <c r="B6" s="154" t="s">
        <v>101</v>
      </c>
      <c r="C6" s="155"/>
      <c r="D6" s="155"/>
      <c r="E6" s="155"/>
      <c r="F6" s="155"/>
      <c r="G6" s="155"/>
      <c r="H6" s="156"/>
      <c r="I6" s="4"/>
      <c r="J6" s="4"/>
      <c r="K6" s="4"/>
    </row>
    <row r="7" spans="2:8" ht="12.75">
      <c r="B7" s="17"/>
      <c r="C7" s="6"/>
      <c r="D7" s="6"/>
      <c r="E7" s="5"/>
      <c r="F7" s="6"/>
      <c r="G7" s="6"/>
      <c r="H7" s="7"/>
    </row>
    <row r="8" spans="2:8" ht="18.75" thickBot="1">
      <c r="B8" s="26"/>
      <c r="C8" s="60" t="s">
        <v>102</v>
      </c>
      <c r="E8" s="11"/>
      <c r="F8" s="27" t="s">
        <v>157</v>
      </c>
      <c r="G8" s="12"/>
      <c r="H8" s="13"/>
    </row>
    <row r="9" spans="2:8" ht="12.75">
      <c r="B9" s="28"/>
      <c r="C9" s="34" t="s">
        <v>136</v>
      </c>
      <c r="D9" s="34" t="s">
        <v>135</v>
      </c>
      <c r="E9" s="34" t="s">
        <v>136</v>
      </c>
      <c r="F9" s="29" t="s">
        <v>103</v>
      </c>
      <c r="G9" s="34" t="s">
        <v>135</v>
      </c>
      <c r="H9" s="30" t="s">
        <v>103</v>
      </c>
    </row>
    <row r="10" spans="2:8" ht="12.75">
      <c r="B10" s="67" t="s">
        <v>2</v>
      </c>
      <c r="C10" s="67" t="s">
        <v>146</v>
      </c>
      <c r="D10" s="67" t="s">
        <v>147</v>
      </c>
      <c r="E10" s="67" t="s">
        <v>146</v>
      </c>
      <c r="F10" s="31" t="s">
        <v>152</v>
      </c>
      <c r="G10" s="67" t="s">
        <v>147</v>
      </c>
      <c r="H10" s="68" t="s">
        <v>153</v>
      </c>
    </row>
    <row r="11" spans="2:8" ht="12.75">
      <c r="B11" s="69">
        <v>1</v>
      </c>
      <c r="C11" s="137">
        <v>182</v>
      </c>
      <c r="D11" s="70">
        <v>287</v>
      </c>
      <c r="E11" s="137">
        <f>Sindaco!L3</f>
        <v>227</v>
      </c>
      <c r="F11" s="137">
        <f aca="true" t="shared" si="0" ref="F11:F42">SUM(E11-C11)</f>
        <v>45</v>
      </c>
      <c r="G11" s="137">
        <f>Sindaco!M3</f>
        <v>322</v>
      </c>
      <c r="H11" s="138">
        <f>SUM(G11-D11)</f>
        <v>35</v>
      </c>
    </row>
    <row r="12" spans="2:8" ht="12.75">
      <c r="B12" s="69">
        <v>2</v>
      </c>
      <c r="C12" s="137">
        <v>126</v>
      </c>
      <c r="D12" s="70">
        <v>201</v>
      </c>
      <c r="E12" s="137">
        <f>Sindaco!L4</f>
        <v>142</v>
      </c>
      <c r="F12" s="137">
        <f t="shared" si="0"/>
        <v>16</v>
      </c>
      <c r="G12" s="137">
        <f>Sindaco!M4</f>
        <v>223</v>
      </c>
      <c r="H12" s="138">
        <f aca="true" t="shared" si="1" ref="H12:H60">SUM(G12-D12)</f>
        <v>22</v>
      </c>
    </row>
    <row r="13" spans="2:8" ht="12.75">
      <c r="B13" s="69">
        <v>3</v>
      </c>
      <c r="C13" s="137">
        <v>89</v>
      </c>
      <c r="D13" s="70">
        <v>244</v>
      </c>
      <c r="E13" s="137">
        <f>Sindaco!L5</f>
        <v>131</v>
      </c>
      <c r="F13" s="137">
        <f t="shared" si="0"/>
        <v>42</v>
      </c>
      <c r="G13" s="137">
        <f>Sindaco!M5</f>
        <v>250</v>
      </c>
      <c r="H13" s="138">
        <f t="shared" si="1"/>
        <v>6</v>
      </c>
    </row>
    <row r="14" spans="2:8" ht="12.75">
      <c r="B14" s="69">
        <v>4</v>
      </c>
      <c r="C14" s="137">
        <v>182</v>
      </c>
      <c r="D14" s="70">
        <v>251</v>
      </c>
      <c r="E14" s="137">
        <f>Sindaco!L6</f>
        <v>211</v>
      </c>
      <c r="F14" s="137">
        <f t="shared" si="0"/>
        <v>29</v>
      </c>
      <c r="G14" s="137">
        <f>Sindaco!M6</f>
        <v>305</v>
      </c>
      <c r="H14" s="138">
        <f t="shared" si="1"/>
        <v>54</v>
      </c>
    </row>
    <row r="15" spans="2:8" ht="12.75">
      <c r="B15" s="69">
        <v>5</v>
      </c>
      <c r="C15" s="137">
        <v>193</v>
      </c>
      <c r="D15" s="70">
        <v>187</v>
      </c>
      <c r="E15" s="137">
        <f>Sindaco!L7</f>
        <v>214</v>
      </c>
      <c r="F15" s="137">
        <f t="shared" si="0"/>
        <v>21</v>
      </c>
      <c r="G15" s="137">
        <f>Sindaco!M7</f>
        <v>201</v>
      </c>
      <c r="H15" s="138">
        <f t="shared" si="1"/>
        <v>14</v>
      </c>
    </row>
    <row r="16" spans="2:8" ht="12.75">
      <c r="B16" s="69">
        <v>6</v>
      </c>
      <c r="C16" s="137">
        <v>212</v>
      </c>
      <c r="D16" s="70">
        <v>244</v>
      </c>
      <c r="E16" s="137">
        <f>Sindaco!L8</f>
        <v>276</v>
      </c>
      <c r="F16" s="137">
        <f t="shared" si="0"/>
        <v>64</v>
      </c>
      <c r="G16" s="137">
        <f>Sindaco!M8</f>
        <v>285</v>
      </c>
      <c r="H16" s="138">
        <f t="shared" si="1"/>
        <v>41</v>
      </c>
    </row>
    <row r="17" spans="2:8" ht="12.75">
      <c r="B17" s="69">
        <v>7</v>
      </c>
      <c r="C17" s="137">
        <v>191</v>
      </c>
      <c r="D17" s="70">
        <v>223</v>
      </c>
      <c r="E17" s="137">
        <f>Sindaco!L9</f>
        <v>244</v>
      </c>
      <c r="F17" s="137">
        <f t="shared" si="0"/>
        <v>53</v>
      </c>
      <c r="G17" s="137">
        <f>Sindaco!M9</f>
        <v>270</v>
      </c>
      <c r="H17" s="138">
        <f t="shared" si="1"/>
        <v>47</v>
      </c>
    </row>
    <row r="18" spans="2:8" ht="12.75">
      <c r="B18" s="69">
        <v>8</v>
      </c>
      <c r="C18" s="137">
        <v>135</v>
      </c>
      <c r="D18" s="70">
        <v>238</v>
      </c>
      <c r="E18" s="137">
        <f>Sindaco!L10</f>
        <v>194</v>
      </c>
      <c r="F18" s="137">
        <f t="shared" si="0"/>
        <v>59</v>
      </c>
      <c r="G18" s="137">
        <f>Sindaco!M10</f>
        <v>278</v>
      </c>
      <c r="H18" s="138">
        <f t="shared" si="1"/>
        <v>40</v>
      </c>
    </row>
    <row r="19" spans="2:8" ht="12.75">
      <c r="B19" s="69">
        <v>9</v>
      </c>
      <c r="C19" s="137">
        <v>213</v>
      </c>
      <c r="D19" s="70">
        <v>289</v>
      </c>
      <c r="E19" s="137">
        <f>Sindaco!L11</f>
        <v>280</v>
      </c>
      <c r="F19" s="137">
        <f t="shared" si="0"/>
        <v>67</v>
      </c>
      <c r="G19" s="137">
        <f>Sindaco!M11</f>
        <v>349</v>
      </c>
      <c r="H19" s="138">
        <f t="shared" si="1"/>
        <v>60</v>
      </c>
    </row>
    <row r="20" spans="2:8" ht="12.75">
      <c r="B20" s="69">
        <v>10</v>
      </c>
      <c r="C20" s="137">
        <v>196</v>
      </c>
      <c r="D20" s="70">
        <v>293</v>
      </c>
      <c r="E20" s="137">
        <f>Sindaco!L12</f>
        <v>234</v>
      </c>
      <c r="F20" s="137">
        <f t="shared" si="0"/>
        <v>38</v>
      </c>
      <c r="G20" s="137">
        <f>Sindaco!M12</f>
        <v>339</v>
      </c>
      <c r="H20" s="138">
        <f t="shared" si="1"/>
        <v>46</v>
      </c>
    </row>
    <row r="21" spans="2:8" ht="12.75">
      <c r="B21" s="69">
        <v>11</v>
      </c>
      <c r="C21" s="137">
        <v>168</v>
      </c>
      <c r="D21" s="70">
        <v>280</v>
      </c>
      <c r="E21" s="137">
        <f>Sindaco!L13</f>
        <v>232</v>
      </c>
      <c r="F21" s="137">
        <f t="shared" si="0"/>
        <v>64</v>
      </c>
      <c r="G21" s="137">
        <f>Sindaco!M13</f>
        <v>300</v>
      </c>
      <c r="H21" s="138">
        <f t="shared" si="1"/>
        <v>20</v>
      </c>
    </row>
    <row r="22" spans="2:8" ht="12.75">
      <c r="B22" s="69">
        <v>12</v>
      </c>
      <c r="C22" s="137">
        <v>211</v>
      </c>
      <c r="D22" s="70">
        <v>259</v>
      </c>
      <c r="E22" s="137">
        <f>Sindaco!L14</f>
        <v>254</v>
      </c>
      <c r="F22" s="137">
        <f t="shared" si="0"/>
        <v>43</v>
      </c>
      <c r="G22" s="137">
        <f>Sindaco!M14</f>
        <v>289</v>
      </c>
      <c r="H22" s="138">
        <f t="shared" si="1"/>
        <v>30</v>
      </c>
    </row>
    <row r="23" spans="2:8" ht="12.75">
      <c r="B23" s="69">
        <v>13</v>
      </c>
      <c r="C23" s="137">
        <v>145</v>
      </c>
      <c r="D23" s="70">
        <v>270</v>
      </c>
      <c r="E23" s="137">
        <f>Sindaco!L15</f>
        <v>194</v>
      </c>
      <c r="F23" s="137">
        <f t="shared" si="0"/>
        <v>49</v>
      </c>
      <c r="G23" s="137">
        <f>Sindaco!M15</f>
        <v>295</v>
      </c>
      <c r="H23" s="138">
        <f t="shared" si="1"/>
        <v>25</v>
      </c>
    </row>
    <row r="24" spans="2:8" ht="12.75">
      <c r="B24" s="69">
        <v>14</v>
      </c>
      <c r="C24" s="137">
        <v>210</v>
      </c>
      <c r="D24" s="70">
        <v>294</v>
      </c>
      <c r="E24" s="137">
        <f>Sindaco!L16</f>
        <v>249</v>
      </c>
      <c r="F24" s="137">
        <f t="shared" si="0"/>
        <v>39</v>
      </c>
      <c r="G24" s="137">
        <f>Sindaco!M16</f>
        <v>319</v>
      </c>
      <c r="H24" s="138">
        <f t="shared" si="1"/>
        <v>25</v>
      </c>
    </row>
    <row r="25" spans="2:8" ht="12.75">
      <c r="B25" s="69">
        <v>15</v>
      </c>
      <c r="C25" s="137">
        <v>174</v>
      </c>
      <c r="D25" s="70">
        <v>273</v>
      </c>
      <c r="E25" s="137">
        <f>Sindaco!L17</f>
        <v>231</v>
      </c>
      <c r="F25" s="137">
        <f t="shared" si="0"/>
        <v>57</v>
      </c>
      <c r="G25" s="137">
        <f>Sindaco!M17</f>
        <v>305</v>
      </c>
      <c r="H25" s="138">
        <f t="shared" si="1"/>
        <v>32</v>
      </c>
    </row>
    <row r="26" spans="2:8" ht="12.75">
      <c r="B26" s="69">
        <v>16</v>
      </c>
      <c r="C26" s="137">
        <v>182</v>
      </c>
      <c r="D26" s="70">
        <v>234</v>
      </c>
      <c r="E26" s="137">
        <f>Sindaco!L18</f>
        <v>256</v>
      </c>
      <c r="F26" s="137">
        <f t="shared" si="0"/>
        <v>74</v>
      </c>
      <c r="G26" s="137">
        <f>Sindaco!M18</f>
        <v>264</v>
      </c>
      <c r="H26" s="138">
        <f t="shared" si="1"/>
        <v>30</v>
      </c>
    </row>
    <row r="27" spans="2:8" ht="12.75">
      <c r="B27" s="69">
        <v>17</v>
      </c>
      <c r="C27" s="137">
        <v>171</v>
      </c>
      <c r="D27" s="70">
        <v>269</v>
      </c>
      <c r="E27" s="137">
        <f>Sindaco!L19</f>
        <v>210</v>
      </c>
      <c r="F27" s="137">
        <f t="shared" si="0"/>
        <v>39</v>
      </c>
      <c r="G27" s="137">
        <f>Sindaco!M19</f>
        <v>301</v>
      </c>
      <c r="H27" s="138">
        <f t="shared" si="1"/>
        <v>32</v>
      </c>
    </row>
    <row r="28" spans="2:8" ht="12.75">
      <c r="B28" s="69">
        <v>18</v>
      </c>
      <c r="C28" s="137">
        <v>212</v>
      </c>
      <c r="D28" s="70">
        <v>220</v>
      </c>
      <c r="E28" s="137">
        <f>Sindaco!L20</f>
        <v>239</v>
      </c>
      <c r="F28" s="137">
        <f t="shared" si="0"/>
        <v>27</v>
      </c>
      <c r="G28" s="137">
        <f>Sindaco!M20</f>
        <v>279</v>
      </c>
      <c r="H28" s="138">
        <f t="shared" si="1"/>
        <v>59</v>
      </c>
    </row>
    <row r="29" spans="2:8" ht="12.75">
      <c r="B29" s="69">
        <v>19</v>
      </c>
      <c r="C29" s="137">
        <v>166</v>
      </c>
      <c r="D29" s="70">
        <v>219</v>
      </c>
      <c r="E29" s="137">
        <f>Sindaco!L21</f>
        <v>237</v>
      </c>
      <c r="F29" s="137">
        <f t="shared" si="0"/>
        <v>71</v>
      </c>
      <c r="G29" s="137">
        <f>Sindaco!M21</f>
        <v>279</v>
      </c>
      <c r="H29" s="138">
        <f t="shared" si="1"/>
        <v>60</v>
      </c>
    </row>
    <row r="30" spans="2:8" ht="12.75">
      <c r="B30" s="69">
        <v>20</v>
      </c>
      <c r="C30" s="137">
        <v>229</v>
      </c>
      <c r="D30" s="70">
        <v>286</v>
      </c>
      <c r="E30" s="137">
        <f>Sindaco!L22</f>
        <v>262</v>
      </c>
      <c r="F30" s="137">
        <f t="shared" si="0"/>
        <v>33</v>
      </c>
      <c r="G30" s="137">
        <f>Sindaco!M22</f>
        <v>327</v>
      </c>
      <c r="H30" s="138">
        <f t="shared" si="1"/>
        <v>41</v>
      </c>
    </row>
    <row r="31" spans="2:8" ht="12.75">
      <c r="B31" s="69">
        <v>21</v>
      </c>
      <c r="C31" s="137">
        <v>244</v>
      </c>
      <c r="D31" s="70">
        <v>272</v>
      </c>
      <c r="E31" s="137">
        <f>Sindaco!L23</f>
        <v>284</v>
      </c>
      <c r="F31" s="137">
        <f t="shared" si="0"/>
        <v>40</v>
      </c>
      <c r="G31" s="137">
        <f>Sindaco!M23</f>
        <v>314</v>
      </c>
      <c r="H31" s="138">
        <f t="shared" si="1"/>
        <v>42</v>
      </c>
    </row>
    <row r="32" spans="2:8" ht="12.75">
      <c r="B32" s="69">
        <v>22</v>
      </c>
      <c r="C32" s="137">
        <v>210</v>
      </c>
      <c r="D32" s="70">
        <v>200</v>
      </c>
      <c r="E32" s="137">
        <f>Sindaco!L24</f>
        <v>253</v>
      </c>
      <c r="F32" s="137">
        <f t="shared" si="0"/>
        <v>43</v>
      </c>
      <c r="G32" s="137">
        <f>Sindaco!M24</f>
        <v>202</v>
      </c>
      <c r="H32" s="138">
        <f t="shared" si="1"/>
        <v>2</v>
      </c>
    </row>
    <row r="33" spans="2:8" ht="12.75">
      <c r="B33" s="69">
        <v>23</v>
      </c>
      <c r="C33" s="137">
        <v>178</v>
      </c>
      <c r="D33" s="70">
        <v>215</v>
      </c>
      <c r="E33" s="137">
        <f>Sindaco!L25</f>
        <v>243</v>
      </c>
      <c r="F33" s="137">
        <f t="shared" si="0"/>
        <v>65</v>
      </c>
      <c r="G33" s="137">
        <f>Sindaco!M25</f>
        <v>247</v>
      </c>
      <c r="H33" s="138">
        <f t="shared" si="1"/>
        <v>32</v>
      </c>
    </row>
    <row r="34" spans="2:8" ht="12.75">
      <c r="B34" s="69">
        <v>24</v>
      </c>
      <c r="C34" s="137">
        <v>235</v>
      </c>
      <c r="D34" s="70">
        <v>324</v>
      </c>
      <c r="E34" s="137">
        <f>Sindaco!L26</f>
        <v>284</v>
      </c>
      <c r="F34" s="137">
        <f t="shared" si="0"/>
        <v>49</v>
      </c>
      <c r="G34" s="137">
        <f>Sindaco!M26</f>
        <v>337</v>
      </c>
      <c r="H34" s="138">
        <f t="shared" si="1"/>
        <v>13</v>
      </c>
    </row>
    <row r="35" spans="2:8" ht="12.75">
      <c r="B35" s="69">
        <v>25</v>
      </c>
      <c r="C35" s="137">
        <v>231</v>
      </c>
      <c r="D35" s="70">
        <v>276</v>
      </c>
      <c r="E35" s="137">
        <f>Sindaco!L27</f>
        <v>310</v>
      </c>
      <c r="F35" s="137">
        <f t="shared" si="0"/>
        <v>79</v>
      </c>
      <c r="G35" s="137">
        <f>Sindaco!M27</f>
        <v>317</v>
      </c>
      <c r="H35" s="138">
        <f t="shared" si="1"/>
        <v>41</v>
      </c>
    </row>
    <row r="36" spans="2:8" ht="12.75">
      <c r="B36" s="69">
        <v>26</v>
      </c>
      <c r="C36" s="137">
        <v>243</v>
      </c>
      <c r="D36" s="70">
        <v>279</v>
      </c>
      <c r="E36" s="137">
        <f>Sindaco!L28</f>
        <v>315</v>
      </c>
      <c r="F36" s="137">
        <f t="shared" si="0"/>
        <v>72</v>
      </c>
      <c r="G36" s="137">
        <f>Sindaco!M28</f>
        <v>319</v>
      </c>
      <c r="H36" s="138">
        <f t="shared" si="1"/>
        <v>40</v>
      </c>
    </row>
    <row r="37" spans="2:8" ht="12.75">
      <c r="B37" s="69">
        <v>27</v>
      </c>
      <c r="C37" s="137">
        <v>181</v>
      </c>
      <c r="D37" s="70">
        <v>248</v>
      </c>
      <c r="E37" s="137">
        <f>Sindaco!L29</f>
        <v>230</v>
      </c>
      <c r="F37" s="137">
        <f t="shared" si="0"/>
        <v>49</v>
      </c>
      <c r="G37" s="137">
        <f>Sindaco!M29</f>
        <v>260</v>
      </c>
      <c r="H37" s="138">
        <f t="shared" si="1"/>
        <v>12</v>
      </c>
    </row>
    <row r="38" spans="2:8" ht="12.75">
      <c r="B38" s="69">
        <v>28</v>
      </c>
      <c r="C38" s="137">
        <v>198</v>
      </c>
      <c r="D38" s="70">
        <v>236</v>
      </c>
      <c r="E38" s="137">
        <f>Sindaco!L30</f>
        <v>229</v>
      </c>
      <c r="F38" s="137">
        <f t="shared" si="0"/>
        <v>31</v>
      </c>
      <c r="G38" s="137">
        <f>Sindaco!M30</f>
        <v>234</v>
      </c>
      <c r="H38" s="138">
        <f t="shared" si="1"/>
        <v>-2</v>
      </c>
    </row>
    <row r="39" spans="2:8" ht="12.75">
      <c r="B39" s="69">
        <v>29</v>
      </c>
      <c r="C39" s="137">
        <v>167</v>
      </c>
      <c r="D39" s="70">
        <v>203</v>
      </c>
      <c r="E39" s="137">
        <f>Sindaco!L31</f>
        <v>222</v>
      </c>
      <c r="F39" s="137">
        <f t="shared" si="0"/>
        <v>55</v>
      </c>
      <c r="G39" s="137">
        <f>Sindaco!M31</f>
        <v>207</v>
      </c>
      <c r="H39" s="138">
        <f t="shared" si="1"/>
        <v>4</v>
      </c>
    </row>
    <row r="40" spans="2:8" ht="12.75">
      <c r="B40" s="69">
        <v>30</v>
      </c>
      <c r="C40" s="137">
        <v>162</v>
      </c>
      <c r="D40" s="70">
        <v>225</v>
      </c>
      <c r="E40" s="137">
        <f>Sindaco!L32</f>
        <v>208</v>
      </c>
      <c r="F40" s="137">
        <f t="shared" si="0"/>
        <v>46</v>
      </c>
      <c r="G40" s="137">
        <f>Sindaco!M32</f>
        <v>257</v>
      </c>
      <c r="H40" s="138">
        <f t="shared" si="1"/>
        <v>32</v>
      </c>
    </row>
    <row r="41" spans="2:8" ht="12.75">
      <c r="B41" s="69">
        <v>31</v>
      </c>
      <c r="C41" s="137">
        <v>146</v>
      </c>
      <c r="D41" s="70">
        <v>193</v>
      </c>
      <c r="E41" s="137">
        <f>Sindaco!L33</f>
        <v>171</v>
      </c>
      <c r="F41" s="137">
        <f t="shared" si="0"/>
        <v>25</v>
      </c>
      <c r="G41" s="137">
        <f>Sindaco!M33</f>
        <v>219</v>
      </c>
      <c r="H41" s="138">
        <f t="shared" si="1"/>
        <v>26</v>
      </c>
    </row>
    <row r="42" spans="2:8" ht="12.75">
      <c r="B42" s="69">
        <v>32</v>
      </c>
      <c r="C42" s="137">
        <v>157</v>
      </c>
      <c r="D42" s="70">
        <v>232</v>
      </c>
      <c r="E42" s="137">
        <f>Sindaco!L34</f>
        <v>210</v>
      </c>
      <c r="F42" s="137">
        <f t="shared" si="0"/>
        <v>53</v>
      </c>
      <c r="G42" s="137">
        <f>Sindaco!M34</f>
        <v>219</v>
      </c>
      <c r="H42" s="138">
        <f t="shared" si="1"/>
        <v>-13</v>
      </c>
    </row>
    <row r="43" spans="2:8" ht="12.75">
      <c r="B43" s="69">
        <v>33</v>
      </c>
      <c r="C43" s="137">
        <v>221</v>
      </c>
      <c r="D43" s="70">
        <v>274</v>
      </c>
      <c r="E43" s="137">
        <f>Sindaco!L35</f>
        <v>250</v>
      </c>
      <c r="F43" s="137">
        <f aca="true" t="shared" si="2" ref="F43:F60">SUM(E43-C43)</f>
        <v>29</v>
      </c>
      <c r="G43" s="137">
        <f>Sindaco!M35</f>
        <v>307</v>
      </c>
      <c r="H43" s="138">
        <f t="shared" si="1"/>
        <v>33</v>
      </c>
    </row>
    <row r="44" spans="2:8" ht="12.75">
      <c r="B44" s="69">
        <v>34</v>
      </c>
      <c r="C44" s="137">
        <v>197</v>
      </c>
      <c r="D44" s="70">
        <v>233</v>
      </c>
      <c r="E44" s="137">
        <f>Sindaco!L36</f>
        <v>236</v>
      </c>
      <c r="F44" s="137">
        <f t="shared" si="2"/>
        <v>39</v>
      </c>
      <c r="G44" s="137">
        <f>Sindaco!M36</f>
        <v>279</v>
      </c>
      <c r="H44" s="138">
        <f t="shared" si="1"/>
        <v>46</v>
      </c>
    </row>
    <row r="45" spans="2:8" ht="12.75">
      <c r="B45" s="69">
        <v>35</v>
      </c>
      <c r="C45" s="137">
        <v>10</v>
      </c>
      <c r="D45" s="70">
        <v>12</v>
      </c>
      <c r="E45" s="137">
        <f>Sindaco!L37</f>
        <v>13</v>
      </c>
      <c r="F45" s="137">
        <f t="shared" si="2"/>
        <v>3</v>
      </c>
      <c r="G45" s="137">
        <f>Sindaco!M37</f>
        <v>14</v>
      </c>
      <c r="H45" s="138">
        <f t="shared" si="1"/>
        <v>2</v>
      </c>
    </row>
    <row r="46" spans="2:8" ht="12.75">
      <c r="B46" s="69">
        <v>36</v>
      </c>
      <c r="C46" s="137">
        <v>250</v>
      </c>
      <c r="D46" s="70">
        <v>370</v>
      </c>
      <c r="E46" s="137">
        <f>Sindaco!L38</f>
        <v>309</v>
      </c>
      <c r="F46" s="137">
        <f t="shared" si="2"/>
        <v>59</v>
      </c>
      <c r="G46" s="137">
        <f>Sindaco!M38</f>
        <v>404</v>
      </c>
      <c r="H46" s="138">
        <f t="shared" si="1"/>
        <v>34</v>
      </c>
    </row>
    <row r="47" spans="2:8" ht="12.75">
      <c r="B47" s="69">
        <v>37</v>
      </c>
      <c r="C47" s="137">
        <v>202</v>
      </c>
      <c r="D47" s="70">
        <v>303</v>
      </c>
      <c r="E47" s="137">
        <f>Sindaco!L39</f>
        <v>279</v>
      </c>
      <c r="F47" s="137">
        <f t="shared" si="2"/>
        <v>77</v>
      </c>
      <c r="G47" s="137">
        <f>Sindaco!M39</f>
        <v>305</v>
      </c>
      <c r="H47" s="138">
        <f t="shared" si="1"/>
        <v>2</v>
      </c>
    </row>
    <row r="48" spans="2:8" ht="12.75">
      <c r="B48" s="69">
        <v>38</v>
      </c>
      <c r="C48" s="137">
        <v>208</v>
      </c>
      <c r="D48" s="70">
        <v>286</v>
      </c>
      <c r="E48" s="137">
        <f>Sindaco!L40</f>
        <v>263</v>
      </c>
      <c r="F48" s="137">
        <f t="shared" si="2"/>
        <v>55</v>
      </c>
      <c r="G48" s="137">
        <f>Sindaco!M40</f>
        <v>313</v>
      </c>
      <c r="H48" s="138">
        <f t="shared" si="1"/>
        <v>27</v>
      </c>
    </row>
    <row r="49" spans="2:8" ht="12.75">
      <c r="B49" s="69">
        <v>39</v>
      </c>
      <c r="C49" s="137">
        <v>167</v>
      </c>
      <c r="D49" s="70">
        <v>187</v>
      </c>
      <c r="E49" s="137">
        <f>Sindaco!L41</f>
        <v>189</v>
      </c>
      <c r="F49" s="137">
        <f t="shared" si="2"/>
        <v>22</v>
      </c>
      <c r="G49" s="137">
        <f>Sindaco!M41</f>
        <v>215</v>
      </c>
      <c r="H49" s="138">
        <f t="shared" si="1"/>
        <v>28</v>
      </c>
    </row>
    <row r="50" spans="2:8" ht="12.75">
      <c r="B50" s="69">
        <v>40</v>
      </c>
      <c r="C50" s="137">
        <v>210</v>
      </c>
      <c r="D50" s="70">
        <v>171</v>
      </c>
      <c r="E50" s="137">
        <f>Sindaco!L42</f>
        <v>301</v>
      </c>
      <c r="F50" s="137">
        <f t="shared" si="2"/>
        <v>91</v>
      </c>
      <c r="G50" s="137">
        <f>Sindaco!M42</f>
        <v>192</v>
      </c>
      <c r="H50" s="138">
        <f t="shared" si="1"/>
        <v>21</v>
      </c>
    </row>
    <row r="51" spans="2:8" ht="12.75">
      <c r="B51" s="69">
        <v>41</v>
      </c>
      <c r="C51" s="137">
        <v>263</v>
      </c>
      <c r="D51" s="70">
        <v>179</v>
      </c>
      <c r="E51" s="137">
        <f>Sindaco!L43</f>
        <v>302</v>
      </c>
      <c r="F51" s="137">
        <f t="shared" si="2"/>
        <v>39</v>
      </c>
      <c r="G51" s="137">
        <f>Sindaco!M43</f>
        <v>187</v>
      </c>
      <c r="H51" s="138">
        <f t="shared" si="1"/>
        <v>8</v>
      </c>
    </row>
    <row r="52" spans="2:8" ht="12.75">
      <c r="B52" s="69">
        <v>42</v>
      </c>
      <c r="C52" s="137">
        <v>221</v>
      </c>
      <c r="D52" s="70">
        <v>202</v>
      </c>
      <c r="E52" s="137">
        <f>Sindaco!L44</f>
        <v>281</v>
      </c>
      <c r="F52" s="137">
        <f t="shared" si="2"/>
        <v>60</v>
      </c>
      <c r="G52" s="137">
        <f>Sindaco!M44</f>
        <v>224</v>
      </c>
      <c r="H52" s="138">
        <f t="shared" si="1"/>
        <v>22</v>
      </c>
    </row>
    <row r="53" spans="2:8" ht="12.75">
      <c r="B53" s="69">
        <v>43</v>
      </c>
      <c r="C53" s="137">
        <v>148</v>
      </c>
      <c r="D53" s="70">
        <v>185</v>
      </c>
      <c r="E53" s="137">
        <f>Sindaco!L45</f>
        <v>194</v>
      </c>
      <c r="F53" s="137">
        <f t="shared" si="2"/>
        <v>46</v>
      </c>
      <c r="G53" s="137">
        <f>Sindaco!M45</f>
        <v>237</v>
      </c>
      <c r="H53" s="138">
        <f t="shared" si="1"/>
        <v>52</v>
      </c>
    </row>
    <row r="54" spans="2:8" ht="12.75">
      <c r="B54" s="69">
        <v>44</v>
      </c>
      <c r="C54" s="137">
        <v>186</v>
      </c>
      <c r="D54" s="70">
        <v>225</v>
      </c>
      <c r="E54" s="137">
        <f>Sindaco!L46</f>
        <v>227</v>
      </c>
      <c r="F54" s="137">
        <f t="shared" si="2"/>
        <v>41</v>
      </c>
      <c r="G54" s="137">
        <f>Sindaco!M46</f>
        <v>243</v>
      </c>
      <c r="H54" s="138">
        <f t="shared" si="1"/>
        <v>18</v>
      </c>
    </row>
    <row r="55" spans="2:8" ht="12.75">
      <c r="B55" s="69">
        <v>45</v>
      </c>
      <c r="C55" s="137">
        <v>204</v>
      </c>
      <c r="D55" s="70">
        <v>304</v>
      </c>
      <c r="E55" s="137">
        <f>Sindaco!L47</f>
        <v>280</v>
      </c>
      <c r="F55" s="137">
        <f t="shared" si="2"/>
        <v>76</v>
      </c>
      <c r="G55" s="137">
        <f>Sindaco!M47</f>
        <v>311</v>
      </c>
      <c r="H55" s="138">
        <f t="shared" si="1"/>
        <v>7</v>
      </c>
    </row>
    <row r="56" spans="2:8" ht="12.75">
      <c r="B56" s="69">
        <v>46</v>
      </c>
      <c r="C56" s="137">
        <v>219</v>
      </c>
      <c r="D56" s="70">
        <v>290</v>
      </c>
      <c r="E56" s="137">
        <f>Sindaco!L48</f>
        <v>265</v>
      </c>
      <c r="F56" s="137">
        <f t="shared" si="2"/>
        <v>46</v>
      </c>
      <c r="G56" s="137">
        <f>Sindaco!M48</f>
        <v>309</v>
      </c>
      <c r="H56" s="138">
        <f t="shared" si="1"/>
        <v>19</v>
      </c>
    </row>
    <row r="57" spans="2:8" ht="12.75">
      <c r="B57" s="69">
        <v>47</v>
      </c>
      <c r="C57" s="137">
        <v>264</v>
      </c>
      <c r="D57" s="70">
        <v>334</v>
      </c>
      <c r="E57" s="137">
        <f>Sindaco!L49</f>
        <v>326</v>
      </c>
      <c r="F57" s="137">
        <f t="shared" si="2"/>
        <v>62</v>
      </c>
      <c r="G57" s="137">
        <f>Sindaco!M49</f>
        <v>353</v>
      </c>
      <c r="H57" s="138">
        <f t="shared" si="1"/>
        <v>19</v>
      </c>
    </row>
    <row r="58" spans="2:8" ht="12.75">
      <c r="B58" s="69">
        <v>48</v>
      </c>
      <c r="C58" s="137">
        <v>231</v>
      </c>
      <c r="D58" s="70">
        <v>221</v>
      </c>
      <c r="E58" s="137">
        <f>Sindaco!L50</f>
        <v>259</v>
      </c>
      <c r="F58" s="137">
        <f t="shared" si="2"/>
        <v>28</v>
      </c>
      <c r="G58" s="137">
        <f>Sindaco!M50</f>
        <v>249</v>
      </c>
      <c r="H58" s="138">
        <f t="shared" si="1"/>
        <v>28</v>
      </c>
    </row>
    <row r="59" spans="2:8" ht="12.75">
      <c r="B59" s="69">
        <v>49</v>
      </c>
      <c r="C59" s="137">
        <v>248</v>
      </c>
      <c r="D59" s="70">
        <v>320</v>
      </c>
      <c r="E59" s="137">
        <f>Sindaco!L51</f>
        <v>315</v>
      </c>
      <c r="F59" s="137">
        <f t="shared" si="2"/>
        <v>67</v>
      </c>
      <c r="G59" s="137">
        <f>Sindaco!M51</f>
        <v>367</v>
      </c>
      <c r="H59" s="138">
        <f t="shared" si="1"/>
        <v>47</v>
      </c>
    </row>
    <row r="60" spans="2:8" ht="12.75">
      <c r="B60" s="69" t="s">
        <v>96</v>
      </c>
      <c r="C60" s="137">
        <f>SUM(C11:C59)</f>
        <v>9388</v>
      </c>
      <c r="D60" s="70">
        <f>SUM(D11:D59)</f>
        <v>12060</v>
      </c>
      <c r="E60" s="137">
        <f>Sindaco!L52</f>
        <v>11765</v>
      </c>
      <c r="F60" s="137">
        <f t="shared" si="2"/>
        <v>2377</v>
      </c>
      <c r="G60" s="137">
        <f>Sindaco!M52</f>
        <v>13421</v>
      </c>
      <c r="H60" s="138">
        <f t="shared" si="1"/>
        <v>1361</v>
      </c>
    </row>
  </sheetData>
  <mergeCells count="2">
    <mergeCell ref="B6:H6"/>
    <mergeCell ref="B5:H5"/>
  </mergeCells>
  <printOptions horizontalCentered="1" verticalCentered="1"/>
  <pageMargins left="0.25" right="0.3" top="0.86" bottom="0.8" header="0.5118110236220472" footer="0.5118110236220472"/>
  <pageSetup horizontalDpi="360" verticalDpi="36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C5" sqref="C5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35"/>
      <c r="E1" s="35"/>
    </row>
    <row r="2" spans="1:5" ht="12.75">
      <c r="A2" s="2" t="s">
        <v>145</v>
      </c>
      <c r="B2" s="35" t="s">
        <v>144</v>
      </c>
      <c r="C2" s="35" t="s">
        <v>143</v>
      </c>
      <c r="D2" s="35" t="s">
        <v>141</v>
      </c>
      <c r="E2" s="35" t="s">
        <v>142</v>
      </c>
    </row>
    <row r="3" spans="1:5" ht="12.75">
      <c r="A3">
        <f>Sindaco!L52</f>
        <v>11765</v>
      </c>
      <c r="B3">
        <f>Sindaco!M52</f>
        <v>13421</v>
      </c>
      <c r="C3">
        <f>Sindaco!O52</f>
        <v>6</v>
      </c>
      <c r="D3">
        <f>Sindaco!P52</f>
        <v>247</v>
      </c>
      <c r="E3">
        <f>Sindaco!Q52</f>
        <v>588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Urp</cp:lastModifiedBy>
  <cp:lastPrinted>2004-06-27T22:16:09Z</cp:lastPrinted>
  <dcterms:created xsi:type="dcterms:W3CDTF">1999-06-21T09:15:49Z</dcterms:created>
  <dcterms:modified xsi:type="dcterms:W3CDTF">2004-06-27T22:12:20Z</dcterms:modified>
  <cp:category/>
  <cp:version/>
  <cp:contentType/>
  <cp:contentStatus/>
</cp:coreProperties>
</file>