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60" windowHeight="8070" tabRatio="920" firstSheet="2" activeTab="2"/>
  </bookViews>
  <sheets>
    <sheet name="SPESE CORRENTI 2010" sheetId="1" r:id="rId1"/>
    <sheet name="SPESE IN CONTO CAPITALE 2010" sheetId="2" r:id="rId2"/>
    <sheet name="ENTRATE IN CONTO CAPITALE 2011" sheetId="3" r:id="rId3"/>
    <sheet name="ENTRATE CONTO CAPITALE 2010" sheetId="4" r:id="rId4"/>
    <sheet name="SPESE IN CONTO CAPITALE 2011" sheetId="5" r:id="rId5"/>
    <sheet name="SPESE CORRENTI 2011" sheetId="6" r:id="rId6"/>
    <sheet name="SPESE CORRENTI 2012" sheetId="7" r:id="rId7"/>
    <sheet name="ENTRATE CORRENTI 2010" sheetId="8" r:id="rId8"/>
  </sheets>
  <externalReferences>
    <externalReference r:id="rId11"/>
  </externalReferences>
  <definedNames>
    <definedName name="_xlnm.Print_Area" localSheetId="3">'ENTRATE CONTO CAPITALE 2010'!$A$1:$F$10</definedName>
    <definedName name="_xlnm.Print_Area" localSheetId="7">'ENTRATE CORRENTI 2010'!$A$1:$F$7</definedName>
    <definedName name="_xlnm.Print_Area" localSheetId="1">'SPESE IN CONTO CAPITALE 2010'!$A$1:$F$9</definedName>
    <definedName name="_xlnm.Print_Area" localSheetId="4">'SPESE IN CONTO CAPITALE 2011'!$A$1:$F$8</definedName>
  </definedNames>
  <calcPr fullCalcOnLoad="1" fullPrecision="0"/>
</workbook>
</file>

<file path=xl/sharedStrings.xml><?xml version="1.0" encoding="utf-8"?>
<sst xmlns="http://schemas.openxmlformats.org/spreadsheetml/2006/main" count="205" uniqueCount="83">
  <si>
    <t>ELENCO MAGGIORI ENTRATE IN CONTO CAPITALE</t>
  </si>
  <si>
    <t>ELENCO MAGGIORI SPESE IN CONTO CAPITALE</t>
  </si>
  <si>
    <t>1010302</t>
  </si>
  <si>
    <t>1100405</t>
  </si>
  <si>
    <t>Spese Correnti - Funzioni nel settore sociale - Assistenza, beneficienza pubblica e servizi diversi alla persona e alla famiglia - Trasferimenti</t>
  </si>
  <si>
    <t>RISORSA</t>
  </si>
  <si>
    <t>OGGETTO</t>
  </si>
  <si>
    <t>MOTIVAZIONE</t>
  </si>
  <si>
    <t>IMPORTI</t>
  </si>
  <si>
    <t>SALDO ALGEBRICO</t>
  </si>
  <si>
    <t xml:space="preserve">SALDO ALGEBRICO </t>
  </si>
  <si>
    <t>+ / -</t>
  </si>
  <si>
    <t xml:space="preserve">CORRELAZIONI </t>
  </si>
  <si>
    <t>CORRELAZIONI</t>
  </si>
  <si>
    <t>INTERVENTO</t>
  </si>
  <si>
    <t>+</t>
  </si>
  <si>
    <t>-</t>
  </si>
  <si>
    <t xml:space="preserve">ALLEGATO SUB “A” </t>
  </si>
  <si>
    <t>ELENCO MAGGIORI  E MINORI SPESE CORRENTI</t>
  </si>
  <si>
    <t>1100403</t>
  </si>
  <si>
    <t>2020015</t>
  </si>
  <si>
    <t xml:space="preserve">Entrate derivanti da contributi e trasferimenti correnti dello Stato, Regione e altri Enti Pubblici - Contributi e Trasferimenti correnti dalla Regione- Contributi Regione per attività assistenziali </t>
  </si>
  <si>
    <t>4050049</t>
  </si>
  <si>
    <t>Entrate derivanti da alienazioni, da trasferimenti di capitale e da riscossione di crediti - Trasferimenti di capitale da altri soggetti - Trasferimenti diversi da privati</t>
  </si>
  <si>
    <t>1010303</t>
  </si>
  <si>
    <t xml:space="preserve">Spese Correnti - Funzioni nel settore sociale - Assistenza, beneficienza pubblica e servizi diversi alla persona e alla famiglia - Prestazioni di servizi </t>
  </si>
  <si>
    <t>4030047</t>
  </si>
  <si>
    <t xml:space="preserve">Entrate derivanti da alienazioni, da trasferimenti di capitale e da riscossione di crediti - Trasferimenti di capitale dalla regione - Contributi regionali in conto capitale </t>
  </si>
  <si>
    <t>ESERCIZIO 2010</t>
  </si>
  <si>
    <t>2020018</t>
  </si>
  <si>
    <t xml:space="preserve">Entrate derivanti da contributi e trasferimenti correnti dello Stato, Regione e altri Enti Pubblici - Contributi e Trasferimenti correnti da altri Enti del settore pubblico - Contributi da enti diversi per attività diverse  </t>
  </si>
  <si>
    <t>Istituzione stanziamento di entrata per contributo regionale finalizzato al progetto assistenti familiari - correlato a spesa all'intervento 1100403</t>
  </si>
  <si>
    <t>ELENCO MAGGIORI ENTRATE CORRENTI</t>
  </si>
  <si>
    <t>1010601</t>
  </si>
  <si>
    <t xml:space="preserve">Spese Correnti - Funzioni generali di amministrazione, di gestione e di controllo - Ufficio tecnico - Personale </t>
  </si>
  <si>
    <t xml:space="preserve">Istituzione stanziamento di spesa per Fondo incentivante Settore Sviluppo Urbano ed Economico </t>
  </si>
  <si>
    <t xml:space="preserve">Riduzione stanziamento di spesa per Servizio sociale per comuni convenzionati </t>
  </si>
  <si>
    <t>Istituzione stanziamento di spesa per progetto assistenti familiari finanziato con contributo regionale- correlato a entrata alla risorsa 2020015</t>
  </si>
  <si>
    <t>Adeguamento stanziamento di spesa per Borse lavoro - correlato aminor spesa all'intervento 1100403</t>
  </si>
  <si>
    <t>2050106</t>
  </si>
  <si>
    <t xml:space="preserve">Spese in conto capitale - Funzioni relative alla cultura ed ai beni culturali -Biblioteche, musei e pinacoteche - Incarichi professionali esterni </t>
  </si>
  <si>
    <t>2080101</t>
  </si>
  <si>
    <t>Istituzione stanziamento di spesa per  interventi diversi di manutenzione straordinaria su rete viaria ed aree pubbliche a seguito di assegnazione di contributo regionale per interventi sulla viabilità  - correlato a entrata alla risorsa 4030047</t>
  </si>
  <si>
    <t>2090101</t>
  </si>
  <si>
    <t xml:space="preserve">Spese in conto capitale - Funzioni nel campo della viabilità e dei trasporti - Viabilità, circolazione stradale e servizi connessi -Acquisizione di beni  immobili </t>
  </si>
  <si>
    <t xml:space="preserve">Spese in conto capitale - Funzioni riguardanti la gestione del territorio e dell'ambiente - Urbanistica e gestione del territorio - Acquisizione di beni  immobili </t>
  </si>
  <si>
    <t>Istituzione stanziamento di spesa per interventi finalizzati alla rivitalizzazione ed alla riqualificazione di zone per insediamento commerciale urbano - finanziato con entrate in conto capitale da privati - correlato a entrata alla risorsa 4050049</t>
  </si>
  <si>
    <t>ELENCO MAGGIORI E MINORI SPESE IN CONTO CAPITALE</t>
  </si>
  <si>
    <t>ELENCO MAGGIORI E MINORI ENTRATE IN CONTO CAPITALE</t>
  </si>
  <si>
    <t>Istituzione stanziamento di entrata per contributo regionale in conto capitale per interventi sulla viabilità  - correlato a spesa all'intervento 2080101</t>
  </si>
  <si>
    <t>Istituzione stanziamento di entrata per introito oneri aggiuntivi per il rilascio di nuove autorizzazioni a medie e grandi strutture di vendita   - correlato a spesa all'intervento 2090101</t>
  </si>
  <si>
    <t>5030052</t>
  </si>
  <si>
    <t xml:space="preserve">Entrate derivanti da accensione di prestiti - Assunzione di mutui e prestiti - Mutui con la Cassa DD.PP </t>
  </si>
  <si>
    <t>Riduzione stanziamento di entrata per mutui passivi a seguito di parziale modifica fonte di finanziamento della spesa all'intervento 2080101</t>
  </si>
  <si>
    <t>ESERCIZIO 2011</t>
  </si>
  <si>
    <t>Spese Correnti - Funzioni generali di amministrazione, di gestione e di controllo - Gestione  economica, finanziaria, programmazione, provveditorato e controllo di gestione - Acquisto di beni di consumo e/o materie prime</t>
  </si>
  <si>
    <t>Riduzione stanziamento di spesa per spese varie d'ufficio</t>
  </si>
  <si>
    <t xml:space="preserve">Spese Correnti - Funzioni generali di amministrazione, di gestione e di controllo - Gestione  economica, finanziaria, programmazione, provveditorato e controllo di gestione - Prestazioni di servizi </t>
  </si>
  <si>
    <t xml:space="preserve">Adeguamento stanziamento di spesa per manutenzione, riparazione,  rinnovazione e noleggio di mobili e attrezzature per gli uffici comunali 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</si>
  <si>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</si>
  <si>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</si>
  <si>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</si>
  <si>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</si>
  <si>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</si>
  <si>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</si>
  <si>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</si>
  <si>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</si>
  <si>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</si>
  <si>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Istituzione stanziamento di entrata per Contributo una tantum ANCI per trasporto e trattamento rifiuti RAEE </t>
  </si>
  <si>
    <t>Riduzione stanziamento di spesa per interventi diversi di manutenzione straordinaria su rete viaria ed aree pubbliche a seguito di parziale modifica della fonte di finanziamento da mutuo passivo a contributo regionale in conto capitale - correlato a minor entrata alla risorsa 5030052</t>
  </si>
  <si>
    <t>Istituzione stanziamento di spesa per progetto scientifico e architettonico per la realizzazione del Museo Civico Archeologico finanziato con contributo regionale - correlato a entrata alla risorsa 4030047</t>
  </si>
  <si>
    <t>1040505</t>
  </si>
  <si>
    <t xml:space="preserve">Spese Correnti - Funzioni di istruzione pubblica - Assistenza scolastica, trasporto refezione e altri servizi - Trasferimenti </t>
  </si>
  <si>
    <t>1090102</t>
  </si>
  <si>
    <t xml:space="preserve">Spese Correnti- Funzioni riguardanti la gestione del territorio e dell'ambiente - Urbanistica e gestione del territorio - Acquisto di beni di consumo e/o materie prime </t>
  </si>
  <si>
    <t xml:space="preserve">Riduzione stanziamento di spesa per acquisto beni per Settore Sviluppo Urbano </t>
  </si>
  <si>
    <t>1110503</t>
  </si>
  <si>
    <t xml:space="preserve">Spese Correnti- Funzioni nel campo dello sviluppo economico - Servizi relativi al commercio - Prestazioni di servizi </t>
  </si>
  <si>
    <t xml:space="preserve">Riduzione stanziamento di spesa per sviluppo economico per la città </t>
  </si>
  <si>
    <t>M</t>
  </si>
  <si>
    <t>ESERCIZIO 2012</t>
  </si>
  <si>
    <t xml:space="preserve">Istituzione stanziamento di spesa per contributo all'Università del Piemonte Orientale per l'attivazione del Corso di Laurea in Scienza dei Materiali - Chimica </t>
  </si>
  <si>
    <t>Istituzione stanziamento di entrata per contributo regionale in conto capitale finalizzato alla realizzazione del Museo Civico Archeologico - correlato a spesa all'intervento 2050106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</si>
</sst>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#,##0.00;[Red]#,##0.00"/>
    <numFmt numFmtId="172" formatCode="#,##0.00_ ;[Red]\-#,##0.00\ "/>
    <numFmt numFmtId="173" formatCode="#,##0.0000000000000000000000;[Red]#,##0.0000000000000000000000"/>
    <numFmt numFmtId="174" formatCode="#,##0.000000000000000000000000;[Red]#,##0.000000000000000000000000"/>
    <numFmt numFmtId="175" formatCode="0.00;[Red]0.00"/>
    <numFmt numFmtId="176" formatCode="[$-410]dddd\ d\ mmmm\ yyyy"/>
    <numFmt numFmtId="177" formatCode="h\.mm\.ss"/>
    <numFmt numFmtId="178" formatCode="00000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color indexed="1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71" fontId="1" fillId="0" borderId="1" xfId="17" applyNumberFormat="1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171" fontId="1" fillId="0" borderId="1" xfId="0" applyNumberFormat="1" applyFont="1" applyBorder="1" applyAlignment="1">
      <alignment horizontal="center" vertical="top" wrapText="1"/>
    </xf>
    <xf numFmtId="171" fontId="2" fillId="0" borderId="1" xfId="0" applyNumberFormat="1" applyFont="1" applyBorder="1" applyAlignment="1">
      <alignment horizontal="justify" vertical="top" wrapText="1"/>
    </xf>
    <xf numFmtId="171" fontId="2" fillId="0" borderId="1" xfId="0" applyNumberFormat="1" applyFont="1" applyFill="1" applyBorder="1" applyAlignment="1">
      <alignment horizontal="center" vertical="top" wrapText="1"/>
    </xf>
    <xf numFmtId="171" fontId="2" fillId="0" borderId="1" xfId="0" applyNumberFormat="1" applyFont="1" applyFill="1" applyBorder="1" applyAlignment="1">
      <alignment horizontal="justify" vertical="top" wrapText="1"/>
    </xf>
    <xf numFmtId="171" fontId="2" fillId="0" borderId="1" xfId="17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center" vertical="top" wrapText="1"/>
    </xf>
    <xf numFmtId="173" fontId="0" fillId="0" borderId="0" xfId="0" applyNumberFormat="1" applyAlignment="1">
      <alignment/>
    </xf>
    <xf numFmtId="0" fontId="2" fillId="0" borderId="1" xfId="0" applyFont="1" applyFill="1" applyBorder="1" applyAlignment="1" applyProtection="1">
      <alignment horizontal="justify" vertical="top" wrapText="1"/>
      <protection locked="0"/>
    </xf>
    <xf numFmtId="171" fontId="7" fillId="0" borderId="0" xfId="0" applyNumberFormat="1" applyFont="1" applyAlignment="1">
      <alignment horizontal="right"/>
    </xf>
    <xf numFmtId="171" fontId="0" fillId="0" borderId="0" xfId="0" applyNumberFormat="1" applyAlignment="1">
      <alignment horizontal="right"/>
    </xf>
    <xf numFmtId="49" fontId="1" fillId="0" borderId="0" xfId="0" applyNumberFormat="1" applyFont="1" applyBorder="1" applyAlignment="1">
      <alignment horizontal="center" vertical="top"/>
    </xf>
    <xf numFmtId="171" fontId="8" fillId="2" borderId="0" xfId="0" applyNumberFormat="1" applyFont="1" applyFill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top" wrapText="1"/>
    </xf>
    <xf numFmtId="171" fontId="1" fillId="0" borderId="1" xfId="0" applyNumberFormat="1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7" fillId="0" borderId="0" xfId="0" applyNumberFormat="1" applyFont="1" applyFill="1" applyAlignment="1">
      <alignment horizontal="left" vertical="top" wrapText="1"/>
    </xf>
    <xf numFmtId="171" fontId="7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vertical="top" wrapText="1"/>
    </xf>
    <xf numFmtId="0" fontId="7" fillId="0" borderId="0" xfId="17" applyNumberFormat="1" applyFont="1" applyFill="1" applyAlignment="1">
      <alignment horizontal="left" vertical="top" wrapText="1"/>
    </xf>
    <xf numFmtId="171" fontId="7" fillId="0" borderId="0" xfId="17" applyNumberFormat="1" applyFont="1" applyFill="1" applyAlignment="1">
      <alignment horizontal="right" wrapText="1"/>
    </xf>
    <xf numFmtId="0" fontId="1" fillId="0" borderId="4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 applyProtection="1">
      <alignment horizontal="justify" vertical="top" wrapText="1"/>
      <protection locked="0"/>
    </xf>
    <xf numFmtId="171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justify" vertical="top" wrapText="1"/>
    </xf>
    <xf numFmtId="49" fontId="1" fillId="0" borderId="5" xfId="0" applyNumberFormat="1" applyFont="1" applyFill="1" applyBorder="1" applyAlignment="1">
      <alignment horizontal="center" vertical="top"/>
    </xf>
    <xf numFmtId="171" fontId="2" fillId="0" borderId="2" xfId="0" applyNumberFormat="1" applyFont="1" applyBorder="1" applyAlignment="1">
      <alignment horizontal="justify" vertical="top" wrapText="1"/>
    </xf>
    <xf numFmtId="171" fontId="2" fillId="0" borderId="3" xfId="0" applyNumberFormat="1" applyFont="1" applyFill="1" applyBorder="1" applyAlignment="1">
      <alignment horizontal="justify" vertical="top" wrapText="1"/>
    </xf>
    <xf numFmtId="171" fontId="1" fillId="0" borderId="3" xfId="0" applyNumberFormat="1" applyFont="1" applyBorder="1" applyAlignment="1">
      <alignment horizontal="justify" vertical="top" wrapText="1"/>
    </xf>
    <xf numFmtId="49" fontId="1" fillId="0" borderId="6" xfId="0" applyNumberFormat="1" applyFont="1" applyBorder="1" applyAlignment="1">
      <alignment horizontal="center" vertical="top"/>
    </xf>
    <xf numFmtId="171" fontId="1" fillId="0" borderId="7" xfId="17" applyNumberFormat="1" applyFont="1" applyFill="1" applyBorder="1" applyAlignment="1">
      <alignment horizontal="right" vertical="top" wrapText="1"/>
    </xf>
    <xf numFmtId="49" fontId="4" fillId="0" borderId="5" xfId="0" applyNumberFormat="1" applyFont="1" applyBorder="1" applyAlignment="1" applyProtection="1">
      <alignment horizontal="center" vertical="top"/>
      <protection locked="0"/>
    </xf>
    <xf numFmtId="49" fontId="4" fillId="0" borderId="6" xfId="0" applyNumberFormat="1" applyFont="1" applyFill="1" applyBorder="1" applyAlignment="1">
      <alignment horizontal="center" vertical="top"/>
    </xf>
    <xf numFmtId="171" fontId="7" fillId="0" borderId="0" xfId="0" applyNumberFormat="1" applyFont="1" applyFill="1" applyAlignment="1">
      <alignment horizontal="left" vertical="top" wrapText="1"/>
    </xf>
    <xf numFmtId="171" fontId="1" fillId="0" borderId="1" xfId="17" applyNumberFormat="1" applyFont="1" applyFill="1" applyBorder="1" applyAlignment="1">
      <alignment horizontal="right" vertical="top" wrapText="1"/>
    </xf>
    <xf numFmtId="171" fontId="2" fillId="0" borderId="1" xfId="17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1" fontId="0" fillId="0" borderId="0" xfId="17" applyNumberFormat="1" applyFill="1" applyAlignment="1">
      <alignment horizontal="right"/>
    </xf>
    <xf numFmtId="49" fontId="4" fillId="0" borderId="0" xfId="0" applyNumberFormat="1" applyFont="1" applyAlignment="1">
      <alignment horizontal="center" vertical="top"/>
    </xf>
    <xf numFmtId="2" fontId="0" fillId="0" borderId="0" xfId="0" applyNumberFormat="1" applyFill="1" applyAlignment="1">
      <alignment horizontal="center" vertical="top"/>
    </xf>
    <xf numFmtId="174" fontId="0" fillId="0" borderId="0" xfId="0" applyNumberFormat="1" applyFont="1" applyFill="1" applyAlignment="1">
      <alignment/>
    </xf>
    <xf numFmtId="171" fontId="0" fillId="0" borderId="0" xfId="17" applyNumberFormat="1" applyFont="1" applyFill="1" applyAlignment="1">
      <alignment horizontal="center"/>
    </xf>
    <xf numFmtId="49" fontId="2" fillId="0" borderId="8" xfId="0" applyNumberFormat="1" applyFont="1" applyBorder="1" applyAlignment="1" applyProtection="1">
      <alignment horizontal="justify" vertical="top" wrapText="1"/>
      <protection locked="0"/>
    </xf>
    <xf numFmtId="0" fontId="2" fillId="0" borderId="9" xfId="0" applyFont="1" applyFill="1" applyBorder="1" applyAlignment="1" applyProtection="1">
      <alignment horizontal="justify" vertical="top" wrapText="1"/>
      <protection locked="0"/>
    </xf>
    <xf numFmtId="49" fontId="4" fillId="0" borderId="10" xfId="0" applyNumberFormat="1" applyFont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>
      <alignment horizontal="center" vertical="top" wrapText="1"/>
    </xf>
    <xf numFmtId="171" fontId="2" fillId="0" borderId="11" xfId="17" applyNumberFormat="1" applyFont="1" applyFill="1" applyBorder="1" applyAlignment="1" applyProtection="1">
      <alignment horizontal="right" vertical="top" wrapText="1"/>
      <protection locked="0"/>
    </xf>
    <xf numFmtId="171" fontId="2" fillId="0" borderId="3" xfId="0" applyNumberFormat="1" applyFont="1" applyFill="1" applyBorder="1" applyAlignment="1">
      <alignment horizontal="center" vertical="top" wrapText="1"/>
    </xf>
    <xf numFmtId="171" fontId="4" fillId="0" borderId="3" xfId="17" applyNumberFormat="1" applyFont="1" applyFill="1" applyBorder="1" applyAlignment="1">
      <alignment horizontal="center" vertical="top"/>
    </xf>
    <xf numFmtId="0" fontId="0" fillId="0" borderId="0" xfId="0" applyAlignment="1" applyProtection="1">
      <alignment/>
      <protection/>
    </xf>
    <xf numFmtId="0" fontId="1" fillId="0" borderId="4" xfId="0" applyFont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49" fontId="2" fillId="0" borderId="1" xfId="0" applyNumberFormat="1" applyFont="1" applyFill="1" applyBorder="1" applyAlignment="1" applyProtection="1">
      <alignment horizontal="center" vertical="top" wrapText="1"/>
      <protection/>
    </xf>
    <xf numFmtId="171" fontId="1" fillId="0" borderId="1" xfId="17" applyNumberFormat="1" applyFont="1" applyBorder="1" applyAlignment="1" applyProtection="1">
      <alignment horizontal="right" vertical="top" wrapText="1"/>
      <protection/>
    </xf>
    <xf numFmtId="49" fontId="4" fillId="0" borderId="5" xfId="0" applyNumberFormat="1" applyFont="1" applyBorder="1" applyAlignment="1" applyProtection="1">
      <alignment horizontal="center" vertical="top" wrapText="1"/>
      <protection/>
    </xf>
    <xf numFmtId="49" fontId="2" fillId="0" borderId="4" xfId="0" applyNumberFormat="1" applyFont="1" applyBorder="1" applyAlignment="1" applyProtection="1">
      <alignment horizontal="justify" vertical="top" wrapText="1"/>
      <protection/>
    </xf>
    <xf numFmtId="171" fontId="2" fillId="0" borderId="1" xfId="0" applyNumberFormat="1" applyFont="1" applyFill="1" applyBorder="1" applyAlignment="1" applyProtection="1">
      <alignment horizontal="justify" vertical="top" wrapText="1"/>
      <protection/>
    </xf>
    <xf numFmtId="171" fontId="2" fillId="0" borderId="1" xfId="0" applyNumberFormat="1" applyFont="1" applyBorder="1" applyAlignment="1" applyProtection="1">
      <alignment horizontal="justify" vertical="top" wrapText="1"/>
      <protection/>
    </xf>
    <xf numFmtId="0" fontId="2" fillId="0" borderId="1" xfId="0" applyFont="1" applyFill="1" applyBorder="1" applyAlignment="1" applyProtection="1">
      <alignment horizontal="center" vertical="top" wrapText="1"/>
      <protection/>
    </xf>
    <xf numFmtId="171" fontId="2" fillId="0" borderId="1" xfId="17" applyNumberFormat="1" applyFont="1" applyBorder="1" applyAlignment="1" applyProtection="1">
      <alignment horizontal="right" vertical="top" wrapText="1"/>
      <protection/>
    </xf>
    <xf numFmtId="49" fontId="2" fillId="0" borderId="8" xfId="0" applyNumberFormat="1" applyFont="1" applyBorder="1" applyAlignment="1" applyProtection="1">
      <alignment horizontal="justify" vertical="top" wrapText="1"/>
      <protection/>
    </xf>
    <xf numFmtId="0" fontId="2" fillId="0" borderId="9" xfId="0" applyFont="1" applyFill="1" applyBorder="1" applyAlignment="1" applyProtection="1">
      <alignment horizontal="center" vertical="top" wrapText="1"/>
      <protection/>
    </xf>
    <xf numFmtId="171" fontId="2" fillId="0" borderId="11" xfId="17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center" vertical="top"/>
      <protection/>
    </xf>
    <xf numFmtId="171" fontId="2" fillId="0" borderId="9" xfId="0" applyNumberFormat="1" applyFont="1" applyBorder="1" applyAlignment="1" applyProtection="1">
      <alignment horizontal="justify" vertical="top" wrapText="1"/>
      <protection/>
    </xf>
    <xf numFmtId="171" fontId="2" fillId="0" borderId="12" xfId="17" applyNumberFormat="1" applyFont="1" applyBorder="1" applyAlignment="1" applyProtection="1">
      <alignment horizontal="right" vertical="top" wrapText="1"/>
      <protection/>
    </xf>
    <xf numFmtId="49" fontId="4" fillId="0" borderId="5" xfId="0" applyNumberFormat="1" applyFont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justify" vertical="top" wrapText="1"/>
      <protection/>
    </xf>
    <xf numFmtId="0" fontId="2" fillId="0" borderId="3" xfId="0" applyFont="1" applyFill="1" applyBorder="1" applyAlignment="1" applyProtection="1">
      <alignment horizontal="justify" vertical="top" wrapText="1"/>
      <protection/>
    </xf>
    <xf numFmtId="0" fontId="1" fillId="0" borderId="3" xfId="0" applyFont="1" applyFill="1" applyBorder="1" applyAlignment="1" applyProtection="1">
      <alignment horizontal="justify" vertical="top" wrapText="1"/>
      <protection/>
    </xf>
    <xf numFmtId="0" fontId="2" fillId="0" borderId="3" xfId="0" applyFont="1" applyFill="1" applyBorder="1" applyAlignment="1" applyProtection="1">
      <alignment horizontal="center" vertical="top" wrapText="1"/>
      <protection/>
    </xf>
    <xf numFmtId="171" fontId="1" fillId="0" borderId="7" xfId="17" applyNumberFormat="1" applyFont="1" applyFill="1" applyBorder="1" applyAlignment="1" applyProtection="1">
      <alignment horizontal="right" vertical="top" wrapText="1"/>
      <protection/>
    </xf>
    <xf numFmtId="49" fontId="4" fillId="0" borderId="6" xfId="0" applyNumberFormat="1" applyFont="1" applyFill="1" applyBorder="1" applyAlignment="1" applyProtection="1">
      <alignment horizontal="center" vertical="top"/>
      <protection/>
    </xf>
    <xf numFmtId="49" fontId="2" fillId="0" borderId="8" xfId="0" applyNumberFormat="1" applyFont="1" applyBorder="1" applyAlignment="1">
      <alignment horizontal="justify" vertical="top" wrapText="1"/>
    </xf>
    <xf numFmtId="171" fontId="2" fillId="0" borderId="9" xfId="0" applyNumberFormat="1" applyFont="1" applyBorder="1" applyAlignment="1">
      <alignment horizontal="justify" vertical="top" wrapText="1"/>
    </xf>
    <xf numFmtId="171" fontId="2" fillId="0" borderId="9" xfId="0" applyNumberFormat="1" applyFont="1" applyFill="1" applyBorder="1" applyAlignment="1">
      <alignment horizontal="center" vertical="top" wrapText="1"/>
    </xf>
    <xf numFmtId="171" fontId="2" fillId="0" borderId="9" xfId="17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171" fontId="2" fillId="0" borderId="9" xfId="0" applyNumberFormat="1" applyFont="1" applyFill="1" applyBorder="1" applyAlignment="1" applyProtection="1">
      <alignment horizontal="justify" vertical="top" wrapText="1"/>
      <protection/>
    </xf>
    <xf numFmtId="49" fontId="4" fillId="0" borderId="1" xfId="0" applyNumberFormat="1" applyFont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justify" vertical="top" wrapText="1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i\BILANCIO\BILANCIO%202007\VARIAZIONI%20%202007\SUB%20A%203%20%20VARIAZIONE%20BILANCIO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 CORRENTI 2007"/>
      <sheetName val="ENTRATE C CAPITALE 2007"/>
      <sheetName val="SPESE CONTO CAPITALE 2007 "/>
      <sheetName val="SPESE CORRENTI 2008"/>
      <sheetName val="SPESE CORRENTI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5" sqref="F5"/>
    </sheetView>
  </sheetViews>
  <sheetFormatPr defaultColWidth="9.140625" defaultRowHeight="12.75"/>
  <cols>
    <col min="1" max="1" width="16.57421875" style="62" customWidth="1"/>
    <col min="2" max="2" width="28.57421875" style="62" customWidth="1"/>
    <col min="3" max="3" width="36.7109375" style="62" customWidth="1"/>
    <col min="4" max="4" width="6.140625" style="62" customWidth="1"/>
    <col min="5" max="5" width="11.28125" style="62" bestFit="1" customWidth="1"/>
    <col min="6" max="6" width="14.8515625" style="62" bestFit="1" customWidth="1"/>
    <col min="7" max="16384" width="9.140625" style="62" customWidth="1"/>
  </cols>
  <sheetData>
    <row r="1" spans="1:6" ht="15.75">
      <c r="A1" s="96" t="s">
        <v>17</v>
      </c>
      <c r="B1" s="97"/>
      <c r="C1" s="97"/>
      <c r="D1" s="97"/>
      <c r="E1" s="97"/>
      <c r="F1" s="98"/>
    </row>
    <row r="2" spans="1:6" ht="15.75">
      <c r="A2" s="99" t="s">
        <v>28</v>
      </c>
      <c r="B2" s="100"/>
      <c r="C2" s="100"/>
      <c r="D2" s="100"/>
      <c r="E2" s="100"/>
      <c r="F2" s="101"/>
    </row>
    <row r="3" spans="1:6" ht="15.75">
      <c r="A3" s="99" t="s">
        <v>18</v>
      </c>
      <c r="B3" s="100"/>
      <c r="C3" s="100"/>
      <c r="D3" s="100"/>
      <c r="E3" s="100"/>
      <c r="F3" s="101"/>
    </row>
    <row r="4" spans="1:6" ht="15.75">
      <c r="A4" s="63" t="s">
        <v>14</v>
      </c>
      <c r="B4" s="64" t="s">
        <v>6</v>
      </c>
      <c r="C4" s="65" t="s">
        <v>7</v>
      </c>
      <c r="D4" s="66" t="s">
        <v>11</v>
      </c>
      <c r="E4" s="67" t="s">
        <v>8</v>
      </c>
      <c r="F4" s="68" t="s">
        <v>13</v>
      </c>
    </row>
    <row r="5" spans="1:6" ht="63">
      <c r="A5" s="69" t="s">
        <v>33</v>
      </c>
      <c r="B5" s="70" t="s">
        <v>34</v>
      </c>
      <c r="C5" s="71" t="s">
        <v>35</v>
      </c>
      <c r="D5" s="72" t="s">
        <v>15</v>
      </c>
      <c r="E5" s="73">
        <v>8918.12</v>
      </c>
      <c r="F5" s="68" t="s">
        <v>61</v>
      </c>
    </row>
    <row r="6" spans="1:6" ht="78.75">
      <c r="A6" s="74" t="s">
        <v>19</v>
      </c>
      <c r="B6" s="70" t="s">
        <v>25</v>
      </c>
      <c r="C6" s="78" t="s">
        <v>36</v>
      </c>
      <c r="D6" s="75" t="s">
        <v>16</v>
      </c>
      <c r="E6" s="76">
        <v>-10000</v>
      </c>
      <c r="F6" s="77" t="s">
        <v>59</v>
      </c>
    </row>
    <row r="7" spans="1:6" ht="78.75">
      <c r="A7" s="74" t="s">
        <v>19</v>
      </c>
      <c r="B7" s="70" t="s">
        <v>25</v>
      </c>
      <c r="C7" s="78" t="s">
        <v>37</v>
      </c>
      <c r="D7" s="75" t="s">
        <v>15</v>
      </c>
      <c r="E7" s="76">
        <v>31314.52</v>
      </c>
      <c r="F7" s="77" t="s">
        <v>60</v>
      </c>
    </row>
    <row r="8" spans="1:6" ht="78.75">
      <c r="A8" s="69" t="s">
        <v>3</v>
      </c>
      <c r="B8" s="70" t="s">
        <v>4</v>
      </c>
      <c r="C8" s="71" t="s">
        <v>38</v>
      </c>
      <c r="D8" s="72" t="s">
        <v>15</v>
      </c>
      <c r="E8" s="79">
        <v>10000</v>
      </c>
      <c r="F8" s="80" t="s">
        <v>59</v>
      </c>
    </row>
    <row r="9" spans="1:6" ht="16.5" thickBot="1">
      <c r="A9" s="81"/>
      <c r="B9" s="82"/>
      <c r="C9" s="83" t="s">
        <v>9</v>
      </c>
      <c r="D9" s="84" t="s">
        <v>15</v>
      </c>
      <c r="E9" s="85">
        <f>SUM(E5:E8)</f>
        <v>40232.64</v>
      </c>
      <c r="F9" s="86"/>
    </row>
  </sheetData>
  <mergeCells count="3"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6">
      <selection activeCell="C6" sqref="C6"/>
    </sheetView>
  </sheetViews>
  <sheetFormatPr defaultColWidth="9.140625" defaultRowHeight="12.75"/>
  <cols>
    <col min="1" max="1" width="16.8515625" style="5" customWidth="1"/>
    <col min="2" max="2" width="32.7109375" style="23" customWidth="1"/>
    <col min="3" max="3" width="34.57421875" style="5" customWidth="1"/>
    <col min="4" max="4" width="6.57421875" style="24" customWidth="1"/>
    <col min="5" max="5" width="17.421875" style="54" customWidth="1"/>
    <col min="6" max="6" width="19.140625" style="19" customWidth="1"/>
    <col min="7" max="7" width="29.57421875" style="25" customWidth="1"/>
    <col min="8" max="8" width="90.140625" style="26" customWidth="1"/>
    <col min="9" max="9" width="86.421875" style="20" customWidth="1"/>
    <col min="10" max="13" width="9.140625" style="17" customWidth="1"/>
    <col min="14" max="19" width="9.140625" style="18" customWidth="1"/>
    <col min="20" max="16384" width="9.140625" style="5" customWidth="1"/>
  </cols>
  <sheetData>
    <row r="1" spans="1:6" ht="15.75">
      <c r="A1" s="102" t="s">
        <v>17</v>
      </c>
      <c r="B1" s="103"/>
      <c r="C1" s="103"/>
      <c r="D1" s="103"/>
      <c r="E1" s="103"/>
      <c r="F1" s="104"/>
    </row>
    <row r="2" spans="1:6" ht="15.75">
      <c r="A2" s="105" t="s">
        <v>28</v>
      </c>
      <c r="B2" s="106"/>
      <c r="C2" s="106"/>
      <c r="D2" s="106"/>
      <c r="E2" s="106"/>
      <c r="F2" s="107"/>
    </row>
    <row r="3" spans="1:6" ht="15.75">
      <c r="A3" s="105" t="s">
        <v>47</v>
      </c>
      <c r="B3" s="106"/>
      <c r="C3" s="106"/>
      <c r="D3" s="106"/>
      <c r="E3" s="106"/>
      <c r="F3" s="107"/>
    </row>
    <row r="4" spans="1:6" ht="15.75">
      <c r="A4" s="33" t="s">
        <v>14</v>
      </c>
      <c r="B4" s="22" t="s">
        <v>6</v>
      </c>
      <c r="C4" s="6" t="s">
        <v>7</v>
      </c>
      <c r="D4" s="8" t="s">
        <v>11</v>
      </c>
      <c r="E4" s="4" t="s">
        <v>8</v>
      </c>
      <c r="F4" s="34" t="s">
        <v>12</v>
      </c>
    </row>
    <row r="5" spans="1:9" ht="94.5">
      <c r="A5" s="35" t="s">
        <v>39</v>
      </c>
      <c r="B5" s="9" t="s">
        <v>40</v>
      </c>
      <c r="C5" s="7" t="s">
        <v>70</v>
      </c>
      <c r="D5" s="8" t="s">
        <v>15</v>
      </c>
      <c r="E5" s="10">
        <v>40000</v>
      </c>
      <c r="F5" s="36" t="s">
        <v>62</v>
      </c>
      <c r="G5" s="25" t="e">
        <f>LOOKUP(MID($A5,1,1),#REF!,#REF!)</f>
        <v>#REF!</v>
      </c>
      <c r="H5" s="27" t="e">
        <f>LOOKUP(MID($A5,2,4),#REF!,#REF!)</f>
        <v>#REF!</v>
      </c>
      <c r="I5" s="20" t="e">
        <f>LOOKUP(MID($A5,6,2),#REF!,#REF!)</f>
        <v>#REF!</v>
      </c>
    </row>
    <row r="6" spans="1:8" ht="126">
      <c r="A6" s="35" t="s">
        <v>41</v>
      </c>
      <c r="B6" s="9" t="s">
        <v>44</v>
      </c>
      <c r="C6" s="7" t="s">
        <v>69</v>
      </c>
      <c r="D6" s="8" t="s">
        <v>16</v>
      </c>
      <c r="E6" s="10">
        <v>-46481.12</v>
      </c>
      <c r="F6" s="36" t="s">
        <v>64</v>
      </c>
      <c r="H6" s="27"/>
    </row>
    <row r="7" spans="1:8" ht="110.25">
      <c r="A7" s="87" t="s">
        <v>41</v>
      </c>
      <c r="B7" s="9" t="s">
        <v>44</v>
      </c>
      <c r="C7" s="88" t="s">
        <v>42</v>
      </c>
      <c r="D7" s="89" t="s">
        <v>15</v>
      </c>
      <c r="E7" s="90">
        <v>46481.12</v>
      </c>
      <c r="F7" s="91" t="s">
        <v>63</v>
      </c>
      <c r="H7" s="27"/>
    </row>
    <row r="8" spans="1:8" ht="110.25">
      <c r="A8" s="87" t="s">
        <v>43</v>
      </c>
      <c r="B8" s="9" t="s">
        <v>45</v>
      </c>
      <c r="C8" s="88" t="s">
        <v>46</v>
      </c>
      <c r="D8" s="89" t="s">
        <v>15</v>
      </c>
      <c r="E8" s="90">
        <v>87512.23</v>
      </c>
      <c r="F8" s="91" t="s">
        <v>65</v>
      </c>
      <c r="H8" s="27"/>
    </row>
    <row r="9" spans="1:7" ht="16.5" thickBot="1">
      <c r="A9" s="37"/>
      <c r="B9" s="38"/>
      <c r="C9" s="39" t="s">
        <v>10</v>
      </c>
      <c r="D9" s="60" t="s">
        <v>15</v>
      </c>
      <c r="E9" s="61">
        <f>SUM(E5:E8)</f>
        <v>127512.23</v>
      </c>
      <c r="F9" s="40"/>
      <c r="G9" s="44" t="e">
        <f>SUM(#REF!+#REF!+#REF!+#REF!+#REF!+#REF!+#REF!-#REF!+#REF!+#REF!+#REF!+#REF!+#REF!+#REF!+#REF!+#REF!-#REF!+#REF!+#REF!-#REF!-#REF!+#REF!-#REF!+#REF!+#REF!-#REF!-#REF!+#REF!+#REF!+#REF!+#REF!+#REF!-#REF!-#REF!+#REF!+#REF!-#REF!+#REF!+#REF!-#REF!-#REF!+#REF!-#REF!-#REF!+#REF!-#REF!-#REF!-#REF!+#REF!+E5)</f>
        <v>#REF!</v>
      </c>
    </row>
    <row r="11" spans="7:8" ht="15.75">
      <c r="G11" s="28"/>
      <c r="H11" s="29"/>
    </row>
    <row r="14" ht="15.75">
      <c r="C14" s="15"/>
    </row>
  </sheetData>
  <mergeCells count="3"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9.140625" style="0" customWidth="1"/>
    <col min="2" max="2" width="32.7109375" style="48" customWidth="1"/>
    <col min="3" max="3" width="38.00390625" style="0" customWidth="1"/>
    <col min="4" max="4" width="6.57421875" style="49" customWidth="1"/>
    <col min="5" max="5" width="13.140625" style="50" bestFit="1" customWidth="1"/>
    <col min="6" max="6" width="15.7109375" style="51" customWidth="1"/>
  </cols>
  <sheetData>
    <row r="1" spans="1:6" ht="15.75">
      <c r="A1" s="102" t="s">
        <v>17</v>
      </c>
      <c r="B1" s="103"/>
      <c r="C1" s="103"/>
      <c r="D1" s="103"/>
      <c r="E1" s="103"/>
      <c r="F1" s="104"/>
    </row>
    <row r="2" spans="1:6" ht="15.75">
      <c r="A2" s="105" t="s">
        <v>54</v>
      </c>
      <c r="B2" s="106"/>
      <c r="C2" s="106"/>
      <c r="D2" s="106"/>
      <c r="E2" s="106"/>
      <c r="F2" s="107"/>
    </row>
    <row r="3" spans="1:6" ht="15.75">
      <c r="A3" s="105" t="s">
        <v>0</v>
      </c>
      <c r="B3" s="106"/>
      <c r="C3" s="106"/>
      <c r="D3" s="106"/>
      <c r="E3" s="106"/>
      <c r="F3" s="107"/>
    </row>
    <row r="4" spans="1:6" ht="15.75">
      <c r="A4" s="30" t="s">
        <v>5</v>
      </c>
      <c r="B4" s="2" t="s">
        <v>6</v>
      </c>
      <c r="C4" s="1" t="s">
        <v>7</v>
      </c>
      <c r="D4" s="21" t="s">
        <v>11</v>
      </c>
      <c r="E4" s="45" t="s">
        <v>8</v>
      </c>
      <c r="F4" s="31" t="s">
        <v>13</v>
      </c>
    </row>
    <row r="5" spans="1:6" ht="78.75">
      <c r="A5" s="32" t="s">
        <v>26</v>
      </c>
      <c r="B5" s="16" t="s">
        <v>27</v>
      </c>
      <c r="C5" s="16" t="s">
        <v>82</v>
      </c>
      <c r="D5" s="3" t="s">
        <v>15</v>
      </c>
      <c r="E5" s="46">
        <v>40000</v>
      </c>
      <c r="F5" s="42" t="s">
        <v>66</v>
      </c>
    </row>
    <row r="6" spans="1:6" s="47" customFormat="1" ht="21" customHeight="1" thickBot="1">
      <c r="A6" s="11"/>
      <c r="B6" s="12"/>
      <c r="C6" s="13" t="s">
        <v>9</v>
      </c>
      <c r="D6" s="14" t="str">
        <f>+IF(E6&lt;0,"-","+")</f>
        <v>+</v>
      </c>
      <c r="E6" s="41">
        <f>SUM(E5:E5)</f>
        <v>40000</v>
      </c>
      <c r="F6" s="43"/>
    </row>
    <row r="8" spans="2:5" ht="12.75">
      <c r="B8"/>
      <c r="D8"/>
      <c r="E8" s="47"/>
    </row>
    <row r="9" ht="12.75">
      <c r="E9" s="52"/>
    </row>
    <row r="15" ht="12.75">
      <c r="B15" s="53"/>
    </row>
  </sheetData>
  <mergeCells count="3"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6" sqref="C6"/>
    </sheetView>
  </sheetViews>
  <sheetFormatPr defaultColWidth="9.140625" defaultRowHeight="12.75"/>
  <cols>
    <col min="1" max="1" width="19.140625" style="0" customWidth="1"/>
    <col min="2" max="2" width="32.7109375" style="48" customWidth="1"/>
    <col min="3" max="3" width="38.00390625" style="0" customWidth="1"/>
    <col min="4" max="4" width="6.57421875" style="49" customWidth="1"/>
    <col min="5" max="5" width="13.140625" style="50" bestFit="1" customWidth="1"/>
    <col min="6" max="6" width="15.7109375" style="51" customWidth="1"/>
  </cols>
  <sheetData>
    <row r="1" spans="1:6" ht="15.75">
      <c r="A1" s="102" t="s">
        <v>17</v>
      </c>
      <c r="B1" s="103"/>
      <c r="C1" s="103"/>
      <c r="D1" s="103"/>
      <c r="E1" s="103"/>
      <c r="F1" s="104"/>
    </row>
    <row r="2" spans="1:6" ht="15.75">
      <c r="A2" s="105" t="s">
        <v>28</v>
      </c>
      <c r="B2" s="106"/>
      <c r="C2" s="106"/>
      <c r="D2" s="106"/>
      <c r="E2" s="106"/>
      <c r="F2" s="107"/>
    </row>
    <row r="3" spans="1:6" ht="15.75">
      <c r="A3" s="105" t="s">
        <v>48</v>
      </c>
      <c r="B3" s="106"/>
      <c r="C3" s="106"/>
      <c r="D3" s="106"/>
      <c r="E3" s="106"/>
      <c r="F3" s="107"/>
    </row>
    <row r="4" spans="1:6" ht="15.75">
      <c r="A4" s="30" t="s">
        <v>5</v>
      </c>
      <c r="B4" s="2" t="s">
        <v>6</v>
      </c>
      <c r="C4" s="1" t="s">
        <v>7</v>
      </c>
      <c r="D4" s="21" t="s">
        <v>11</v>
      </c>
      <c r="E4" s="45" t="s">
        <v>8</v>
      </c>
      <c r="F4" s="31" t="s">
        <v>13</v>
      </c>
    </row>
    <row r="5" spans="1:6" ht="78.75">
      <c r="A5" s="32" t="s">
        <v>26</v>
      </c>
      <c r="B5" s="16" t="s">
        <v>27</v>
      </c>
      <c r="C5" s="16" t="s">
        <v>49</v>
      </c>
      <c r="D5" s="3" t="s">
        <v>15</v>
      </c>
      <c r="E5" s="46">
        <v>46481.12</v>
      </c>
      <c r="F5" s="42" t="s">
        <v>63</v>
      </c>
    </row>
    <row r="6" spans="1:6" ht="78.75">
      <c r="A6" s="32" t="s">
        <v>26</v>
      </c>
      <c r="B6" s="16" t="s">
        <v>27</v>
      </c>
      <c r="C6" s="16" t="s">
        <v>82</v>
      </c>
      <c r="D6" s="3" t="s">
        <v>15</v>
      </c>
      <c r="E6" s="46">
        <v>40000</v>
      </c>
      <c r="F6" s="42" t="s">
        <v>62</v>
      </c>
    </row>
    <row r="7" spans="1:6" ht="78.75">
      <c r="A7" s="32" t="s">
        <v>22</v>
      </c>
      <c r="B7" s="16" t="s">
        <v>23</v>
      </c>
      <c r="C7" s="16" t="s">
        <v>50</v>
      </c>
      <c r="D7" s="3" t="s">
        <v>15</v>
      </c>
      <c r="E7" s="46">
        <v>87512.23</v>
      </c>
      <c r="F7" s="42" t="s">
        <v>65</v>
      </c>
    </row>
    <row r="8" spans="1:6" ht="63">
      <c r="A8" s="55" t="s">
        <v>51</v>
      </c>
      <c r="B8" s="56" t="s">
        <v>52</v>
      </c>
      <c r="C8" s="56" t="s">
        <v>53</v>
      </c>
      <c r="D8" s="58" t="s">
        <v>16</v>
      </c>
      <c r="E8" s="59">
        <v>-46481.12</v>
      </c>
      <c r="F8" s="57" t="s">
        <v>64</v>
      </c>
    </row>
    <row r="9" spans="1:6" s="47" customFormat="1" ht="21" customHeight="1" thickBot="1">
      <c r="A9" s="11"/>
      <c r="B9" s="12"/>
      <c r="C9" s="13" t="s">
        <v>9</v>
      </c>
      <c r="D9" s="14" t="str">
        <f>+IF(E9&lt;0,"-","+")</f>
        <v>+</v>
      </c>
      <c r="E9" s="41">
        <f>SUM(E5:E8)</f>
        <v>127512.23</v>
      </c>
      <c r="F9" s="43"/>
    </row>
    <row r="11" spans="2:5" ht="12.75">
      <c r="B11"/>
      <c r="D11"/>
      <c r="E11" s="47"/>
    </row>
    <row r="12" ht="12.75">
      <c r="E12" s="52"/>
    </row>
    <row r="18" ht="12.75">
      <c r="B18" s="53"/>
    </row>
  </sheetData>
  <mergeCells count="3"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C9" sqref="C9"/>
    </sheetView>
  </sheetViews>
  <sheetFormatPr defaultColWidth="9.140625" defaultRowHeight="12.75"/>
  <cols>
    <col min="1" max="1" width="16.8515625" style="5" customWidth="1"/>
    <col min="2" max="2" width="32.7109375" style="23" customWidth="1"/>
    <col min="3" max="3" width="34.57421875" style="5" customWidth="1"/>
    <col min="4" max="4" width="6.57421875" style="24" customWidth="1"/>
    <col min="5" max="5" width="17.421875" style="54" customWidth="1"/>
    <col min="6" max="6" width="19.140625" style="19" customWidth="1"/>
    <col min="7" max="7" width="29.57421875" style="25" customWidth="1"/>
    <col min="8" max="8" width="90.140625" style="26" customWidth="1"/>
    <col min="9" max="9" width="86.421875" style="20" customWidth="1"/>
    <col min="10" max="13" width="9.140625" style="17" customWidth="1"/>
    <col min="14" max="19" width="9.140625" style="18" customWidth="1"/>
    <col min="20" max="16384" width="9.140625" style="5" customWidth="1"/>
  </cols>
  <sheetData>
    <row r="1" spans="1:6" ht="15.75">
      <c r="A1" s="102" t="s">
        <v>17</v>
      </c>
      <c r="B1" s="103"/>
      <c r="C1" s="103"/>
      <c r="D1" s="103"/>
      <c r="E1" s="103"/>
      <c r="F1" s="104"/>
    </row>
    <row r="2" spans="1:6" ht="15.75">
      <c r="A2" s="105" t="s">
        <v>54</v>
      </c>
      <c r="B2" s="106"/>
      <c r="C2" s="106"/>
      <c r="D2" s="106"/>
      <c r="E2" s="106"/>
      <c r="F2" s="107"/>
    </row>
    <row r="3" spans="1:6" ht="15.75">
      <c r="A3" s="105" t="s">
        <v>1</v>
      </c>
      <c r="B3" s="106"/>
      <c r="C3" s="106"/>
      <c r="D3" s="106"/>
      <c r="E3" s="106"/>
      <c r="F3" s="107"/>
    </row>
    <row r="4" spans="1:6" ht="15.75">
      <c r="A4" s="33" t="s">
        <v>14</v>
      </c>
      <c r="B4" s="22" t="s">
        <v>6</v>
      </c>
      <c r="C4" s="6" t="s">
        <v>7</v>
      </c>
      <c r="D4" s="8" t="s">
        <v>11</v>
      </c>
      <c r="E4" s="4" t="s">
        <v>8</v>
      </c>
      <c r="F4" s="34" t="s">
        <v>12</v>
      </c>
    </row>
    <row r="5" spans="1:9" ht="94.5">
      <c r="A5" s="35" t="s">
        <v>39</v>
      </c>
      <c r="B5" s="9" t="s">
        <v>40</v>
      </c>
      <c r="C5" s="7" t="s">
        <v>70</v>
      </c>
      <c r="D5" s="8" t="s">
        <v>15</v>
      </c>
      <c r="E5" s="10">
        <v>40000</v>
      </c>
      <c r="F5" s="36" t="s">
        <v>66</v>
      </c>
      <c r="G5" s="25" t="e">
        <f>LOOKUP(MID($A5,1,1),#REF!,#REF!)</f>
        <v>#REF!</v>
      </c>
      <c r="H5" s="27" t="e">
        <f>LOOKUP(MID($A5,2,4),#REF!,#REF!)</f>
        <v>#REF!</v>
      </c>
      <c r="I5" s="20" t="e">
        <f>LOOKUP(MID($A5,6,2),#REF!,#REF!)</f>
        <v>#REF!</v>
      </c>
    </row>
    <row r="6" spans="1:7" ht="16.5" thickBot="1">
      <c r="A6" s="37"/>
      <c r="B6" s="38"/>
      <c r="C6" s="39" t="s">
        <v>10</v>
      </c>
      <c r="D6" s="60" t="s">
        <v>15</v>
      </c>
      <c r="E6" s="61">
        <f>SUM(E5:E5)</f>
        <v>40000</v>
      </c>
      <c r="F6" s="40"/>
      <c r="G6" s="44" t="e">
        <f>SUM(#REF!+#REF!+#REF!+#REF!+#REF!+#REF!+#REF!-#REF!+#REF!+#REF!+#REF!+#REF!+#REF!+#REF!+#REF!+#REF!-#REF!+#REF!+#REF!-#REF!-#REF!+#REF!-#REF!+#REF!+#REF!-#REF!-#REF!+#REF!+#REF!+#REF!+#REF!+#REF!-#REF!-#REF!+#REF!+#REF!-#REF!+#REF!+#REF!-#REF!-#REF!+#REF!-#REF!-#REF!+#REF!-#REF!-#REF!-#REF!+#REF!+E5)</f>
        <v>#REF!</v>
      </c>
    </row>
    <row r="8" spans="7:8" ht="15.75">
      <c r="G8" s="28"/>
      <c r="H8" s="29"/>
    </row>
    <row r="11" ht="15.75">
      <c r="C11" s="15"/>
    </row>
  </sheetData>
  <mergeCells count="3"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6">
      <selection activeCell="C8" sqref="C8"/>
    </sheetView>
  </sheetViews>
  <sheetFormatPr defaultColWidth="9.140625" defaultRowHeight="12.75"/>
  <cols>
    <col min="1" max="1" width="16.57421875" style="62" customWidth="1"/>
    <col min="2" max="2" width="28.57421875" style="62" customWidth="1"/>
    <col min="3" max="3" width="36.7109375" style="62" customWidth="1"/>
    <col min="4" max="4" width="6.140625" style="62" customWidth="1"/>
    <col min="5" max="5" width="11.28125" style="62" bestFit="1" customWidth="1"/>
    <col min="6" max="6" width="14.8515625" style="62" bestFit="1" customWidth="1"/>
    <col min="7" max="16384" width="9.140625" style="62" customWidth="1"/>
  </cols>
  <sheetData>
    <row r="1" spans="1:6" ht="15.75">
      <c r="A1" s="96" t="s">
        <v>17</v>
      </c>
      <c r="B1" s="97"/>
      <c r="C1" s="97"/>
      <c r="D1" s="97"/>
      <c r="E1" s="97"/>
      <c r="F1" s="98"/>
    </row>
    <row r="2" spans="1:6" ht="15.75">
      <c r="A2" s="99" t="s">
        <v>54</v>
      </c>
      <c r="B2" s="100"/>
      <c r="C2" s="100"/>
      <c r="D2" s="100"/>
      <c r="E2" s="100"/>
      <c r="F2" s="101"/>
    </row>
    <row r="3" spans="1:6" ht="15.75">
      <c r="A3" s="99" t="s">
        <v>18</v>
      </c>
      <c r="B3" s="100"/>
      <c r="C3" s="100"/>
      <c r="D3" s="100"/>
      <c r="E3" s="100"/>
      <c r="F3" s="101"/>
    </row>
    <row r="4" spans="1:6" ht="15.75">
      <c r="A4" s="63" t="s">
        <v>14</v>
      </c>
      <c r="B4" s="64" t="s">
        <v>6</v>
      </c>
      <c r="C4" s="65" t="s">
        <v>7</v>
      </c>
      <c r="D4" s="66" t="s">
        <v>11</v>
      </c>
      <c r="E4" s="67" t="s">
        <v>8</v>
      </c>
      <c r="F4" s="68" t="s">
        <v>13</v>
      </c>
    </row>
    <row r="5" spans="1:6" ht="126">
      <c r="A5" s="69" t="s">
        <v>2</v>
      </c>
      <c r="B5" s="70" t="s">
        <v>55</v>
      </c>
      <c r="C5" s="71" t="s">
        <v>56</v>
      </c>
      <c r="D5" s="72" t="s">
        <v>16</v>
      </c>
      <c r="E5" s="73">
        <v>-6000</v>
      </c>
      <c r="F5" s="68" t="s">
        <v>67</v>
      </c>
    </row>
    <row r="6" spans="1:6" ht="110.25">
      <c r="A6" s="74" t="s">
        <v>24</v>
      </c>
      <c r="B6" s="70" t="s">
        <v>57</v>
      </c>
      <c r="C6" s="78" t="s">
        <v>58</v>
      </c>
      <c r="D6" s="75" t="s">
        <v>15</v>
      </c>
      <c r="E6" s="76">
        <v>6000</v>
      </c>
      <c r="F6" s="92" t="s">
        <v>67</v>
      </c>
    </row>
    <row r="7" spans="1:6" ht="78.75">
      <c r="A7" s="74" t="s">
        <v>71</v>
      </c>
      <c r="B7" s="93" t="s">
        <v>72</v>
      </c>
      <c r="C7" s="78" t="s">
        <v>81</v>
      </c>
      <c r="D7" s="75" t="s">
        <v>15</v>
      </c>
      <c r="E7" s="76">
        <v>16666.67</v>
      </c>
      <c r="F7" s="92" t="s">
        <v>67</v>
      </c>
    </row>
    <row r="8" spans="1:6" ht="94.5">
      <c r="A8" s="74" t="s">
        <v>73</v>
      </c>
      <c r="B8" s="70" t="s">
        <v>74</v>
      </c>
      <c r="C8" s="95" t="s">
        <v>75</v>
      </c>
      <c r="D8" s="72" t="s">
        <v>16</v>
      </c>
      <c r="E8" s="73">
        <v>-1666.67</v>
      </c>
      <c r="F8" s="94" t="s">
        <v>67</v>
      </c>
    </row>
    <row r="9" spans="1:6" ht="78.75">
      <c r="A9" s="74" t="s">
        <v>76</v>
      </c>
      <c r="B9" s="70" t="s">
        <v>77</v>
      </c>
      <c r="C9" s="78" t="s">
        <v>78</v>
      </c>
      <c r="D9" s="75" t="s">
        <v>16</v>
      </c>
      <c r="E9" s="76">
        <v>-15000</v>
      </c>
      <c r="F9" s="92" t="s">
        <v>67</v>
      </c>
    </row>
    <row r="10" spans="1:6" ht="16.5" thickBot="1">
      <c r="A10" s="81"/>
      <c r="B10" s="82"/>
      <c r="C10" s="83" t="s">
        <v>9</v>
      </c>
      <c r="D10" s="84" t="s">
        <v>15</v>
      </c>
      <c r="E10" s="85">
        <f>SUM(E5:E9)</f>
        <v>0</v>
      </c>
      <c r="F10" s="86"/>
    </row>
  </sheetData>
  <mergeCells count="3"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6" sqref="C6"/>
    </sheetView>
  </sheetViews>
  <sheetFormatPr defaultColWidth="9.140625" defaultRowHeight="12.75"/>
  <cols>
    <col min="1" max="1" width="16.57421875" style="62" customWidth="1"/>
    <col min="2" max="2" width="28.57421875" style="62" customWidth="1"/>
    <col min="3" max="3" width="36.7109375" style="62" customWidth="1"/>
    <col min="4" max="4" width="6.140625" style="62" customWidth="1"/>
    <col min="5" max="5" width="11.28125" style="62" bestFit="1" customWidth="1"/>
    <col min="6" max="6" width="14.8515625" style="62" bestFit="1" customWidth="1"/>
    <col min="7" max="16384" width="9.140625" style="62" customWidth="1"/>
  </cols>
  <sheetData>
    <row r="1" spans="1:6" ht="15.75">
      <c r="A1" s="96" t="s">
        <v>17</v>
      </c>
      <c r="B1" s="97"/>
      <c r="C1" s="97"/>
      <c r="D1" s="97"/>
      <c r="E1" s="97"/>
      <c r="F1" s="98"/>
    </row>
    <row r="2" spans="1:6" ht="15.75">
      <c r="A2" s="99" t="s">
        <v>80</v>
      </c>
      <c r="B2" s="100"/>
      <c r="C2" s="100"/>
      <c r="D2" s="100"/>
      <c r="E2" s="100"/>
      <c r="F2" s="101"/>
    </row>
    <row r="3" spans="1:6" ht="15.75">
      <c r="A3" s="99" t="s">
        <v>18</v>
      </c>
      <c r="B3" s="100"/>
      <c r="C3" s="100"/>
      <c r="D3" s="100"/>
      <c r="E3" s="100"/>
      <c r="F3" s="101"/>
    </row>
    <row r="4" spans="1:6" ht="15.75">
      <c r="A4" s="63" t="s">
        <v>14</v>
      </c>
      <c r="B4" s="64" t="s">
        <v>6</v>
      </c>
      <c r="C4" s="65" t="s">
        <v>7</v>
      </c>
      <c r="D4" s="66" t="s">
        <v>11</v>
      </c>
      <c r="E4" s="67" t="s">
        <v>8</v>
      </c>
      <c r="F4" s="68" t="s">
        <v>13</v>
      </c>
    </row>
    <row r="5" spans="1:6" ht="78.75">
      <c r="A5" s="74" t="s">
        <v>71</v>
      </c>
      <c r="B5" s="93" t="s">
        <v>72</v>
      </c>
      <c r="C5" s="78" t="s">
        <v>81</v>
      </c>
      <c r="D5" s="75" t="s">
        <v>15</v>
      </c>
      <c r="E5" s="76">
        <v>16666.67</v>
      </c>
      <c r="F5" s="92" t="s">
        <v>79</v>
      </c>
    </row>
    <row r="6" spans="1:6" ht="94.5">
      <c r="A6" s="74" t="s">
        <v>73</v>
      </c>
      <c r="B6" s="70" t="s">
        <v>74</v>
      </c>
      <c r="C6" s="95" t="s">
        <v>75</v>
      </c>
      <c r="D6" s="72" t="s">
        <v>16</v>
      </c>
      <c r="E6" s="73">
        <v>-1666.67</v>
      </c>
      <c r="F6" s="94" t="s">
        <v>79</v>
      </c>
    </row>
    <row r="7" spans="1:6" ht="78.75">
      <c r="A7" s="74" t="s">
        <v>76</v>
      </c>
      <c r="B7" s="70" t="s">
        <v>77</v>
      </c>
      <c r="C7" s="78" t="s">
        <v>78</v>
      </c>
      <c r="D7" s="75" t="s">
        <v>16</v>
      </c>
      <c r="E7" s="76">
        <v>-15000</v>
      </c>
      <c r="F7" s="92" t="s">
        <v>79</v>
      </c>
    </row>
    <row r="8" spans="1:6" ht="16.5" thickBot="1">
      <c r="A8" s="81"/>
      <c r="B8" s="82"/>
      <c r="C8" s="83" t="s">
        <v>9</v>
      </c>
      <c r="D8" s="84" t="s">
        <v>15</v>
      </c>
      <c r="E8" s="85">
        <f>SUM(E5:E7)</f>
        <v>0</v>
      </c>
      <c r="F8" s="86"/>
    </row>
  </sheetData>
  <mergeCells count="3"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3" sqref="E12:E13"/>
    </sheetView>
  </sheetViews>
  <sheetFormatPr defaultColWidth="9.140625" defaultRowHeight="12.75"/>
  <cols>
    <col min="1" max="1" width="19.140625" style="0" customWidth="1"/>
    <col min="2" max="2" width="32.7109375" style="48" customWidth="1"/>
    <col min="3" max="3" width="38.00390625" style="0" customWidth="1"/>
    <col min="4" max="4" width="6.57421875" style="49" customWidth="1"/>
    <col min="5" max="5" width="13.140625" style="50" bestFit="1" customWidth="1"/>
    <col min="6" max="6" width="15.7109375" style="51" customWidth="1"/>
  </cols>
  <sheetData>
    <row r="1" spans="1:6" ht="15.75">
      <c r="A1" s="102" t="s">
        <v>17</v>
      </c>
      <c r="B1" s="103"/>
      <c r="C1" s="103"/>
      <c r="D1" s="103"/>
      <c r="E1" s="103"/>
      <c r="F1" s="104"/>
    </row>
    <row r="2" spans="1:6" ht="15.75">
      <c r="A2" s="105" t="s">
        <v>28</v>
      </c>
      <c r="B2" s="106"/>
      <c r="C2" s="106"/>
      <c r="D2" s="106"/>
      <c r="E2" s="106"/>
      <c r="F2" s="107"/>
    </row>
    <row r="3" spans="1:6" ht="15.75">
      <c r="A3" s="105" t="s">
        <v>32</v>
      </c>
      <c r="B3" s="106"/>
      <c r="C3" s="106"/>
      <c r="D3" s="106"/>
      <c r="E3" s="106"/>
      <c r="F3" s="107"/>
    </row>
    <row r="4" spans="1:6" ht="15.75">
      <c r="A4" s="30" t="s">
        <v>5</v>
      </c>
      <c r="B4" s="2" t="s">
        <v>6</v>
      </c>
      <c r="C4" s="1" t="s">
        <v>7</v>
      </c>
      <c r="D4" s="21" t="s">
        <v>11</v>
      </c>
      <c r="E4" s="45" t="s">
        <v>8</v>
      </c>
      <c r="F4" s="31" t="s">
        <v>13</v>
      </c>
    </row>
    <row r="5" spans="1:6" ht="94.5">
      <c r="A5" s="32" t="s">
        <v>20</v>
      </c>
      <c r="B5" s="16" t="s">
        <v>21</v>
      </c>
      <c r="C5" s="16" t="s">
        <v>31</v>
      </c>
      <c r="D5" s="3" t="s">
        <v>15</v>
      </c>
      <c r="E5" s="46">
        <v>31314.52</v>
      </c>
      <c r="F5" s="42" t="s">
        <v>60</v>
      </c>
    </row>
    <row r="6" spans="1:6" ht="110.25">
      <c r="A6" s="32" t="s">
        <v>29</v>
      </c>
      <c r="B6" s="16" t="s">
        <v>30</v>
      </c>
      <c r="C6" s="16" t="s">
        <v>68</v>
      </c>
      <c r="D6" s="3" t="s">
        <v>15</v>
      </c>
      <c r="E6" s="46">
        <v>8918.12</v>
      </c>
      <c r="F6" s="42" t="s">
        <v>61</v>
      </c>
    </row>
    <row r="7" spans="1:6" s="47" customFormat="1" ht="21" customHeight="1" thickBot="1">
      <c r="A7" s="11"/>
      <c r="B7" s="12"/>
      <c r="C7" s="13" t="s">
        <v>9</v>
      </c>
      <c r="D7" s="14" t="str">
        <f>+IF(E7&lt;0,"-","+")</f>
        <v>+</v>
      </c>
      <c r="E7" s="41">
        <f>SUM(E5:E6)</f>
        <v>40232.64</v>
      </c>
      <c r="F7" s="43"/>
    </row>
    <row r="9" spans="2:5" ht="12.75">
      <c r="B9"/>
      <c r="D9"/>
      <c r="E9" s="47"/>
    </row>
    <row r="10" ht="12.75">
      <c r="E10" s="52"/>
    </row>
    <row r="16" ht="12.75">
      <c r="B16" s="53"/>
    </row>
  </sheetData>
  <mergeCells count="3"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agostina</dc:creator>
  <cp:keywords/>
  <dc:description/>
  <cp:lastModifiedBy>franca.mosso</cp:lastModifiedBy>
  <cp:lastPrinted>2010-07-06T09:47:57Z</cp:lastPrinted>
  <dcterms:created xsi:type="dcterms:W3CDTF">2005-06-21T13:41:43Z</dcterms:created>
  <dcterms:modified xsi:type="dcterms:W3CDTF">2010-08-03T09:40:06Z</dcterms:modified>
  <cp:category/>
  <cp:version/>
  <cp:contentType/>
  <cp:contentStatus/>
</cp:coreProperties>
</file>