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Default Extension="bin" ContentType="application/vnd.openxmlformats-officedocument.spreadsheetml.printerSettings"/>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70" windowWidth="19170" windowHeight="6030" activeTab="0"/>
  </bookViews>
  <sheets>
    <sheet name="customer pubblica" sheetId="1" r:id="rId1"/>
    <sheet name="campione on line" sheetId="2" r:id="rId2"/>
  </sheets>
  <definedNames>
    <definedName name="_xlnm.Print_Area" localSheetId="1">'campione on line'!$A$1:$K$52</definedName>
    <definedName name="_xlnm.Print_Area" localSheetId="0">'customer pubblica'!$J$1:$T$371</definedName>
  </definedNames>
  <calcPr fullCalcOnLoad="1"/>
</workbook>
</file>

<file path=xl/sharedStrings.xml><?xml version="1.0" encoding="utf-8"?>
<sst xmlns="http://schemas.openxmlformats.org/spreadsheetml/2006/main" count="805" uniqueCount="105">
  <si>
    <t>molto</t>
  </si>
  <si>
    <t>abbastanza</t>
  </si>
  <si>
    <t>poco</t>
  </si>
  <si>
    <t>per niente</t>
  </si>
  <si>
    <t>non risp.</t>
  </si>
  <si>
    <t>TOT</t>
  </si>
  <si>
    <t>PROCESSO</t>
  </si>
  <si>
    <t>Commercio</t>
  </si>
  <si>
    <t>Schede:</t>
  </si>
  <si>
    <t>(del 11/2011)</t>
  </si>
  <si>
    <t>Edilizia scol.</t>
  </si>
  <si>
    <t>37-50</t>
  </si>
  <si>
    <t>Suap Imprese</t>
  </si>
  <si>
    <t>Informagiovani</t>
  </si>
  <si>
    <t>Biblioteca</t>
  </si>
  <si>
    <t>Urp</t>
  </si>
  <si>
    <t>Sport</t>
  </si>
  <si>
    <t>Cultura</t>
  </si>
  <si>
    <t>Centri estivi</t>
  </si>
  <si>
    <t>POF Insegnanti</t>
  </si>
  <si>
    <t>Disabili</t>
  </si>
  <si>
    <t>Centri Anziani</t>
  </si>
  <si>
    <t>Nidi</t>
  </si>
  <si>
    <t>Coppie adottive</t>
  </si>
  <si>
    <t>R2</t>
  </si>
  <si>
    <t>R3</t>
  </si>
  <si>
    <t>risposte</t>
  </si>
  <si>
    <t>schede</t>
  </si>
  <si>
    <t>item</t>
  </si>
  <si>
    <t>Igiene urbana</t>
  </si>
  <si>
    <t>Polizia locale</t>
  </si>
  <si>
    <t>10  12</t>
  </si>
  <si>
    <t>Aree Verdi</t>
  </si>
  <si>
    <t>Cimitero</t>
  </si>
  <si>
    <t>Illuminazione</t>
  </si>
  <si>
    <t>Viabilità</t>
  </si>
  <si>
    <t>(40-42)</t>
  </si>
  <si>
    <t>Customer Satisfaction 2012</t>
  </si>
  <si>
    <t>senza no risp.</t>
  </si>
  <si>
    <t>COMPLESSIVO</t>
  </si>
  <si>
    <t>on line + cartaceo</t>
  </si>
  <si>
    <t>VALUTAZIONE</t>
  </si>
  <si>
    <t>COMPLESSIVA</t>
  </si>
  <si>
    <t>TOTALE</t>
  </si>
  <si>
    <t>OPERATORI</t>
  </si>
  <si>
    <t>utenti</t>
  </si>
  <si>
    <t>operatori</t>
  </si>
  <si>
    <t>ScuolaBus</t>
  </si>
  <si>
    <t>Igiene urbana - Val. complessiva</t>
  </si>
  <si>
    <t>Demografici - Val. complessiva</t>
  </si>
  <si>
    <t>(Cittadini + Professionisti)</t>
  </si>
  <si>
    <r>
      <t xml:space="preserve">Edilizia priv. </t>
    </r>
    <r>
      <rPr>
        <sz val="8"/>
        <color indexed="8"/>
        <rFont val="Arial"/>
        <family val="2"/>
      </rPr>
      <t>Cittadini</t>
    </r>
  </si>
  <si>
    <r>
      <t xml:space="preserve">Edilizia priv. </t>
    </r>
    <r>
      <rPr>
        <sz val="8"/>
        <color indexed="8"/>
        <rFont val="Arial"/>
        <family val="2"/>
      </rPr>
      <t>Professionisti</t>
    </r>
  </si>
  <si>
    <t>Edilizia priv. - Totale</t>
  </si>
  <si>
    <t>Biblioteca - Val. complessiva</t>
  </si>
  <si>
    <t>Scuola Vallotti</t>
  </si>
  <si>
    <t>Disabili - Operatori</t>
  </si>
  <si>
    <t>Assistenza Domiciliare</t>
  </si>
  <si>
    <t>Centri Anziani - Operatori</t>
  </si>
  <si>
    <t>Nidi - Operatori</t>
  </si>
  <si>
    <t>Villa Cingoli - Operatori</t>
  </si>
  <si>
    <t>Servizio Civile - Val. intermedia</t>
  </si>
  <si>
    <t>Servizio Civile - Val. Rilevanza</t>
  </si>
  <si>
    <t>Cimiteri Val. aggregata</t>
  </si>
  <si>
    <t>(sondaggio on line)</t>
  </si>
  <si>
    <t>(scheda cartacea)</t>
  </si>
  <si>
    <t>Manifestazioni culturali</t>
  </si>
  <si>
    <t>Servizi Cimiteriali</t>
  </si>
  <si>
    <t>Servizi Demografici</t>
  </si>
  <si>
    <t>Utenti gruppi auto mutuo aiuto</t>
  </si>
  <si>
    <t>Front office Politiche Sociali</t>
  </si>
  <si>
    <t>(Sportello unico attività produttive)</t>
  </si>
  <si>
    <t>(Piano Offerta Formativa)</t>
  </si>
  <si>
    <t>a cura degli Istituti comprensivi</t>
  </si>
  <si>
    <t>I Temi sono:</t>
  </si>
  <si>
    <t>Vigili urbani</t>
  </si>
  <si>
    <t>Verde pubblico</t>
  </si>
  <si>
    <t>Strade, illuminazione, Viabilità</t>
  </si>
  <si>
    <t>Il Cimitero</t>
  </si>
  <si>
    <t>Giudizio complessivo</t>
  </si>
  <si>
    <t>Il Campione</t>
  </si>
  <si>
    <t>L'INDAGINE TELEFONICA / ON LINE</t>
  </si>
  <si>
    <t>POPOLAZIONE TOT.</t>
  </si>
  <si>
    <t>M</t>
  </si>
  <si>
    <t>F</t>
  </si>
  <si>
    <t>Di cui stranieri</t>
  </si>
  <si>
    <t>maggiorenni</t>
  </si>
  <si>
    <t>OLTRE 65</t>
  </si>
  <si>
    <t>18-24</t>
  </si>
  <si>
    <t>55-64</t>
  </si>
  <si>
    <t>45-54</t>
  </si>
  <si>
    <t>35-44</t>
  </si>
  <si>
    <t>25-34</t>
  </si>
  <si>
    <t xml:space="preserve">Il Campione è stato determinato secondo i criteri utilzzati dall'Istat e dal Dipartimento della Funzione pubblica (si veda www.migliorapa.it). </t>
  </si>
  <si>
    <t xml:space="preserve">di cui: </t>
  </si>
  <si>
    <t>così ripartiti (11,21% di 250)</t>
  </si>
  <si>
    <t>Residenti stranieri</t>
  </si>
  <si>
    <t>Residenti italiani</t>
  </si>
  <si>
    <t>così ripartiti (9,98% di 250)</t>
  </si>
  <si>
    <t>Per evitare margini di errore statistico superiori al 5% sarebbe stato sufficiente un campione - per una città come Vercelli - di 206 partecipanti. Si è scelto tuttavia un campione superiore, composto da 250 partecipanti, che rispecchiasse la composizione della popolazione residente: italiani e stranieri, maschi e femmine,  le fasce d'età istat.</t>
  </si>
  <si>
    <t>Dei 250 partecipanti, 50 hanno aderito personalmente, avendo saputo dell'iniziativa e della possibilità di adesione spontanea, contattando il Comune, che ha verificato soltanto la residenza e la collocazione all'interno del campione. Gli altri sono stati estratti dagli elenchi telefonici pubblici o da contatti telefonici ed email già in possesso degli uffici comunali. Dei 250, circa 65 hanno compilato direttamente on line l'indagine mentre i restanti hanno risposto al telefono alle domande loro poste.</t>
  </si>
  <si>
    <t>Le valutazioni sono riportate secondo l'ordine di processo indicato nel Piano delle performance 2012 del Comune di Vercelli e pubblicate sul sito dell'ente. Accanto ad ogni grafico vengono riportati la tabella con i dati percentuali  e lo strumento di rilevazione (scheda cartacea disponibile per gli utenti presso il servizio oppure sondaggio on line). Per alcuni servizi sono anche riportate le valutazioni complessive ("Come valuta complessivamente il servizio...?") oppure aggregate (scheda cartacea + sondaggio on line) oppure totale (somma di più schede cartacee). In ultima pagina è illustrato il campione statistico del sondaggio telefonico / on line su temi specifici.</t>
  </si>
  <si>
    <t>(scheda cart. + sondaggio on line)</t>
  </si>
  <si>
    <t>Disabili (Centri disabili)</t>
  </si>
  <si>
    <t>Oltre ai questionari cartacei disponibili presso le singole sedi di servizio durante il periodo di rilevazione (febbraio-marzo 2013), per alcuni temi specifici, rilevanti per l'alto numero di cittadini cui sono rivolti, è stata predisposta un'indagine a campione.</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</si>
</sst>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62">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9"/>
      <name val="Arial"/>
      <family val="2"/>
    </font>
    <font>
      <b/>
      <sz val="8"/>
      <name val="Arial"/>
      <family val="2"/>
    </font>
    <font>
      <b/>
      <sz val="11"/>
      <name val="Arial"/>
      <family val="2"/>
    </font>
    <font>
      <sz val="7"/>
      <name val="Arial"/>
      <family val="0"/>
    </font>
    <font>
      <b/>
      <sz val="7"/>
      <name val="Arial"/>
      <family val="2"/>
    </font>
    <font>
      <b/>
      <sz val="10"/>
      <color indexed="8"/>
      <name val="Arial"/>
      <family val="0"/>
    </font>
    <font>
      <b/>
      <sz val="9"/>
      <color indexed="8"/>
      <name val="Arial"/>
      <family val="0"/>
    </font>
    <font>
      <sz val="7"/>
      <color indexed="8"/>
      <name val="Arial"/>
      <family val="0"/>
    </font>
    <font>
      <sz val="10"/>
      <color indexed="8"/>
      <name val="Arial"/>
      <family val="0"/>
    </font>
    <font>
      <b/>
      <sz val="11"/>
      <color indexed="8"/>
      <name val="Arial"/>
      <family val="0"/>
    </font>
    <font>
      <b/>
      <sz val="8"/>
      <color indexed="8"/>
      <name val="Arial"/>
      <family val="0"/>
    </font>
    <font>
      <sz val="8"/>
      <color indexed="8"/>
      <name val="Arial"/>
      <family val="0"/>
    </font>
    <font>
      <b/>
      <sz val="7"/>
      <color indexed="8"/>
      <name val="Arial"/>
      <family val="0"/>
    </font>
    <font>
      <sz val="9"/>
      <color indexed="8"/>
      <name val="Arial"/>
      <family val="0"/>
    </font>
    <font>
      <sz val="18"/>
      <color indexed="12"/>
      <name val="Lobster 1.3"/>
      <family val="3"/>
    </font>
    <font>
      <sz val="9"/>
      <name val="Arial"/>
      <family val="2"/>
    </font>
    <font>
      <i/>
      <sz val="8"/>
      <name val="Arial"/>
      <family val="2"/>
    </font>
    <font>
      <sz val="18"/>
      <color indexed="12"/>
      <name val="Eurostile Bold"/>
      <family val="2"/>
    </font>
    <font>
      <b/>
      <sz val="6"/>
      <name val="Arial"/>
      <family val="2"/>
    </font>
    <font>
      <sz val="6"/>
      <name val="Arial"/>
      <family val="2"/>
    </font>
    <font>
      <b/>
      <sz val="12"/>
      <name val="Arial"/>
      <family val="2"/>
    </font>
    <font>
      <sz val="2"/>
      <color indexed="8"/>
      <name val="Arial"/>
      <family val="0"/>
    </font>
    <font>
      <sz val="1.25"/>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2"/>
        <bgColor indexed="64"/>
      </patternFill>
    </fill>
    <fill>
      <patternFill patternType="solid">
        <fgColor indexed="49"/>
        <bgColor indexed="64"/>
      </patternFill>
    </fill>
    <fill>
      <patternFill patternType="solid">
        <fgColor indexed="13"/>
        <bgColor indexed="64"/>
      </patternFill>
    </fill>
    <fill>
      <patternFill patternType="solid">
        <fgColor indexed="10"/>
        <bgColor indexed="64"/>
      </patternFill>
    </fill>
    <fill>
      <patternFill patternType="solid">
        <fgColor indexed="42"/>
        <bgColor indexed="64"/>
      </patternFill>
    </fill>
    <fill>
      <patternFill patternType="solid">
        <fgColor indexed="4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color indexed="8"/>
      </right>
      <top/>
      <bottom/>
    </border>
    <border>
      <left style="thin">
        <color indexed="8"/>
      </left>
      <right style="thin">
        <color indexed="8"/>
      </right>
      <top style="thin">
        <color indexed="8"/>
      </top>
      <bottom/>
    </border>
    <border>
      <left style="thin">
        <color indexed="8"/>
      </left>
      <right/>
      <top/>
      <bottom/>
    </border>
    <border>
      <left style="thin">
        <color indexed="8"/>
      </left>
      <right style="thin">
        <color indexed="8"/>
      </right>
      <top/>
      <bottom/>
    </border>
    <border>
      <left style="thin">
        <color indexed="8"/>
      </left>
      <right/>
      <top/>
      <bottom style="thin">
        <color indexed="8"/>
      </bottom>
    </border>
    <border>
      <left/>
      <right/>
      <top/>
      <bottom style="thin">
        <color indexed="8"/>
      </bottom>
    </border>
    <border>
      <left style="thin">
        <color indexed="8"/>
      </left>
      <right style="thin">
        <color indexed="8"/>
      </right>
      <top/>
      <bottom style="thin">
        <color indexed="8"/>
      </bottom>
    </border>
    <border>
      <left/>
      <right/>
      <top style="thin">
        <color indexed="8"/>
      </top>
      <bottom style="thin">
        <color indexed="8"/>
      </bottom>
    </border>
    <border>
      <left/>
      <right/>
      <top style="thin">
        <color indexed="8"/>
      </top>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color indexed="8"/>
      </left>
      <right style="thin"/>
      <top/>
      <bottom/>
    </border>
    <border>
      <left>
        <color indexed="63"/>
      </left>
      <right>
        <color indexed="63"/>
      </right>
      <top>
        <color indexed="63"/>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0" fontId="52" fillId="20" borderId="5"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9">
    <xf numFmtId="0" fontId="0" fillId="0" borderId="0" xfId="0" applyAlignment="1">
      <alignment/>
    </xf>
    <xf numFmtId="0" fontId="0" fillId="0" borderId="0" xfId="0" applyFill="1" applyAlignment="1" applyProtection="1">
      <alignment/>
      <protection locked="0"/>
    </xf>
    <xf numFmtId="0" fontId="0" fillId="0" borderId="0" xfId="0" applyAlignment="1" applyProtection="1">
      <alignment/>
      <protection locked="0"/>
    </xf>
    <xf numFmtId="0" fontId="22" fillId="0" borderId="0" xfId="0" applyFont="1" applyAlignment="1" applyProtection="1">
      <alignment horizontal="left" vertical="top"/>
      <protection locked="0"/>
    </xf>
    <xf numFmtId="0" fontId="1" fillId="0" borderId="0" xfId="0" applyFont="1" applyAlignment="1" applyProtection="1">
      <alignment/>
      <protection locked="0"/>
    </xf>
    <xf numFmtId="0" fontId="1" fillId="0" borderId="0" xfId="0" applyFont="1" applyAlignment="1" applyProtection="1">
      <alignment horizontal="center"/>
      <protection locked="0"/>
    </xf>
    <xf numFmtId="0" fontId="20" fillId="0" borderId="0" xfId="0" applyFont="1" applyAlignment="1" applyProtection="1">
      <alignment horizontal="left"/>
      <protection locked="0"/>
    </xf>
    <xf numFmtId="9" fontId="0" fillId="0" borderId="0" xfId="0" applyNumberFormat="1" applyAlignment="1" applyProtection="1">
      <alignment/>
      <protection locked="0"/>
    </xf>
    <xf numFmtId="0" fontId="2" fillId="0" borderId="0" xfId="0" applyFont="1" applyAlignment="1" applyProtection="1">
      <alignment horizontal="justify"/>
      <protection locked="0"/>
    </xf>
    <xf numFmtId="0" fontId="1" fillId="0" borderId="0" xfId="0" applyFont="1" applyFill="1" applyAlignment="1" applyProtection="1">
      <alignment horizontal="center"/>
      <protection locked="0"/>
    </xf>
    <xf numFmtId="0" fontId="21" fillId="0" borderId="0" xfId="0" applyFont="1" applyAlignment="1" applyProtection="1">
      <alignment/>
      <protection locked="0"/>
    </xf>
    <xf numFmtId="0" fontId="6" fillId="0" borderId="0" xfId="0" applyFont="1" applyFill="1" applyAlignment="1" applyProtection="1">
      <alignment horizontal="center"/>
      <protection locked="0"/>
    </xf>
    <xf numFmtId="9" fontId="2" fillId="0" borderId="0" xfId="50" applyFont="1" applyFill="1" applyAlignment="1" applyProtection="1">
      <alignment horizontal="center"/>
      <protection locked="0"/>
    </xf>
    <xf numFmtId="0" fontId="1" fillId="33" borderId="10" xfId="0" applyFont="1" applyFill="1" applyBorder="1" applyAlignment="1" applyProtection="1">
      <alignment/>
      <protection locked="0"/>
    </xf>
    <xf numFmtId="0" fontId="18" fillId="0" borderId="10" xfId="0" applyFont="1" applyBorder="1" applyAlignment="1" applyProtection="1">
      <alignment horizontal="left"/>
      <protection locked="0"/>
    </xf>
    <xf numFmtId="9" fontId="0" fillId="0" borderId="10" xfId="0" applyNumberFormat="1" applyBorder="1" applyAlignment="1" applyProtection="1">
      <alignment/>
      <protection locked="0"/>
    </xf>
    <xf numFmtId="0" fontId="0" fillId="0" borderId="0" xfId="0" applyFill="1" applyAlignment="1" applyProtection="1">
      <alignment horizontal="center"/>
      <protection locked="0"/>
    </xf>
    <xf numFmtId="0" fontId="1" fillId="34" borderId="10" xfId="0" applyFont="1" applyFill="1" applyBorder="1" applyAlignment="1" applyProtection="1">
      <alignment/>
      <protection locked="0"/>
    </xf>
    <xf numFmtId="0" fontId="1" fillId="35" borderId="10" xfId="0" applyFont="1" applyFill="1" applyBorder="1" applyAlignment="1" applyProtection="1">
      <alignment/>
      <protection locked="0"/>
    </xf>
    <xf numFmtId="0" fontId="1" fillId="36" borderId="10" xfId="0" applyFont="1" applyFill="1" applyBorder="1" applyAlignment="1" applyProtection="1">
      <alignment/>
      <protection locked="0"/>
    </xf>
    <xf numFmtId="9" fontId="0" fillId="0" borderId="0" xfId="50" applyFill="1" applyAlignment="1" applyProtection="1">
      <alignment horizontal="center"/>
      <protection locked="0"/>
    </xf>
    <xf numFmtId="0" fontId="0" fillId="0" borderId="0" xfId="0" applyFill="1" applyBorder="1" applyAlignment="1" applyProtection="1">
      <alignment/>
      <protection locked="0"/>
    </xf>
    <xf numFmtId="0" fontId="0" fillId="0" borderId="0" xfId="0" applyFill="1" applyBorder="1" applyAlignment="1" applyProtection="1">
      <alignment horizontal="center"/>
      <protection locked="0"/>
    </xf>
    <xf numFmtId="0" fontId="0" fillId="0" borderId="0" xfId="0" applyFill="1" applyAlignment="1" applyProtection="1">
      <alignment/>
      <protection hidden="1"/>
    </xf>
    <xf numFmtId="0" fontId="0" fillId="0" borderId="0" xfId="0" applyAlignment="1" applyProtection="1">
      <alignment/>
      <protection hidden="1"/>
    </xf>
    <xf numFmtId="0" fontId="19" fillId="0" borderId="0" xfId="0" applyFont="1" applyAlignment="1" applyProtection="1">
      <alignment horizontal="left"/>
      <protection hidden="1"/>
    </xf>
    <xf numFmtId="0" fontId="0" fillId="0" borderId="0" xfId="0" applyAlignment="1" applyProtection="1">
      <alignment wrapText="1"/>
      <protection hidden="1"/>
    </xf>
    <xf numFmtId="0" fontId="10" fillId="0" borderId="0" xfId="0" applyFont="1" applyAlignment="1" applyProtection="1">
      <alignment horizontal="center"/>
      <protection hidden="1"/>
    </xf>
    <xf numFmtId="0" fontId="10" fillId="0" borderId="11" xfId="0" applyFont="1" applyBorder="1" applyAlignment="1" applyProtection="1">
      <alignment horizontal="center"/>
      <protection hidden="1"/>
    </xf>
    <xf numFmtId="0" fontId="11" fillId="0" borderId="12" xfId="0" applyFont="1" applyBorder="1" applyAlignment="1" applyProtection="1">
      <alignment horizontal="center"/>
      <protection hidden="1"/>
    </xf>
    <xf numFmtId="0" fontId="10" fillId="0" borderId="13" xfId="0" applyFont="1" applyBorder="1" applyAlignment="1" applyProtection="1">
      <alignment horizontal="center"/>
      <protection hidden="1"/>
    </xf>
    <xf numFmtId="9" fontId="12" fillId="0" borderId="0" xfId="0" applyNumberFormat="1" applyFont="1" applyAlignment="1" applyProtection="1">
      <alignment horizontal="center"/>
      <protection hidden="1"/>
    </xf>
    <xf numFmtId="0" fontId="13" fillId="0" borderId="0" xfId="0" applyFont="1" applyAlignment="1" applyProtection="1">
      <alignment horizontal="center"/>
      <protection hidden="1"/>
    </xf>
    <xf numFmtId="0" fontId="13" fillId="0" borderId="11" xfId="0" applyFont="1" applyBorder="1" applyAlignment="1" applyProtection="1">
      <alignment horizontal="center"/>
      <protection hidden="1"/>
    </xf>
    <xf numFmtId="0" fontId="14" fillId="0" borderId="14" xfId="0" applyFont="1" applyBorder="1" applyAlignment="1" applyProtection="1">
      <alignment horizontal="center" vertical="top"/>
      <protection hidden="1"/>
    </xf>
    <xf numFmtId="0" fontId="16" fillId="0" borderId="13" xfId="0" applyFont="1" applyFill="1" applyBorder="1" applyAlignment="1" applyProtection="1">
      <alignment horizontal="center"/>
      <protection hidden="1"/>
    </xf>
    <xf numFmtId="0" fontId="16" fillId="0" borderId="0" xfId="0" applyFont="1" applyFill="1" applyAlignment="1" applyProtection="1">
      <alignment horizontal="center"/>
      <protection hidden="1"/>
    </xf>
    <xf numFmtId="0" fontId="13" fillId="37" borderId="0" xfId="0" applyFont="1" applyFill="1" applyAlignment="1" applyProtection="1">
      <alignment horizontal="center"/>
      <protection hidden="1"/>
    </xf>
    <xf numFmtId="0" fontId="15" fillId="0" borderId="14" xfId="0" applyFont="1" applyBorder="1" applyAlignment="1" applyProtection="1">
      <alignment horizontal="center" vertical="top"/>
      <protection hidden="1"/>
    </xf>
    <xf numFmtId="9" fontId="16" fillId="0" borderId="13" xfId="0" applyNumberFormat="1" applyFont="1" applyBorder="1" applyAlignment="1" applyProtection="1">
      <alignment horizontal="center"/>
      <protection hidden="1"/>
    </xf>
    <xf numFmtId="9" fontId="16" fillId="0" borderId="0" xfId="0" applyNumberFormat="1" applyFont="1" applyAlignment="1" applyProtection="1">
      <alignment horizontal="center"/>
      <protection hidden="1"/>
    </xf>
    <xf numFmtId="0" fontId="13" fillId="0" borderId="14" xfId="0" applyFont="1" applyBorder="1" applyAlignment="1" applyProtection="1">
      <alignment horizontal="center"/>
      <protection hidden="1"/>
    </xf>
    <xf numFmtId="0" fontId="12" fillId="37" borderId="0" xfId="0" applyFont="1" applyFill="1" applyAlignment="1" applyProtection="1">
      <alignment horizontal="center"/>
      <protection hidden="1"/>
    </xf>
    <xf numFmtId="0" fontId="17" fillId="0" borderId="0" xfId="0" applyFont="1" applyAlignment="1" applyProtection="1">
      <alignment horizontal="center"/>
      <protection hidden="1"/>
    </xf>
    <xf numFmtId="0" fontId="16" fillId="0" borderId="14" xfId="0" applyFont="1" applyBorder="1" applyAlignment="1" applyProtection="1">
      <alignment horizontal="center" vertical="top"/>
      <protection hidden="1"/>
    </xf>
    <xf numFmtId="0" fontId="13" fillId="0" borderId="13" xfId="0" applyFont="1" applyBorder="1" applyAlignment="1" applyProtection="1">
      <alignment horizontal="center"/>
      <protection hidden="1"/>
    </xf>
    <xf numFmtId="9" fontId="15" fillId="37" borderId="15" xfId="0" applyNumberFormat="1" applyFont="1" applyFill="1" applyBorder="1" applyAlignment="1" applyProtection="1">
      <alignment horizontal="center"/>
      <protection hidden="1"/>
    </xf>
    <xf numFmtId="9" fontId="15" fillId="37" borderId="16" xfId="0" applyNumberFormat="1" applyFont="1" applyFill="1" applyBorder="1" applyAlignment="1" applyProtection="1">
      <alignment horizontal="center"/>
      <protection hidden="1"/>
    </xf>
    <xf numFmtId="9" fontId="15" fillId="37" borderId="0" xfId="0" applyNumberFormat="1" applyFont="1" applyFill="1" applyAlignment="1" applyProtection="1">
      <alignment horizontal="center"/>
      <protection hidden="1"/>
    </xf>
    <xf numFmtId="9" fontId="13" fillId="0" borderId="0" xfId="0" applyNumberFormat="1" applyFont="1" applyAlignment="1" applyProtection="1">
      <alignment horizontal="center"/>
      <protection hidden="1"/>
    </xf>
    <xf numFmtId="0" fontId="16" fillId="0" borderId="17" xfId="0" applyFont="1" applyBorder="1" applyAlignment="1" applyProtection="1">
      <alignment horizontal="center" vertical="top"/>
      <protection hidden="1"/>
    </xf>
    <xf numFmtId="0" fontId="0" fillId="0" borderId="18" xfId="0" applyBorder="1" applyAlignment="1" applyProtection="1">
      <alignment wrapText="1"/>
      <protection hidden="1"/>
    </xf>
    <xf numFmtId="0" fontId="0" fillId="0" borderId="19" xfId="0" applyBorder="1" applyAlignment="1" applyProtection="1">
      <alignment wrapText="1"/>
      <protection hidden="1"/>
    </xf>
    <xf numFmtId="0" fontId="1" fillId="0" borderId="0" xfId="0" applyFont="1" applyFill="1" applyAlignment="1" applyProtection="1">
      <alignment horizontal="center"/>
      <protection hidden="1"/>
    </xf>
    <xf numFmtId="0" fontId="5" fillId="0" borderId="20" xfId="0" applyFont="1" applyFill="1" applyBorder="1" applyAlignment="1" applyProtection="1">
      <alignment horizontal="center"/>
      <protection hidden="1"/>
    </xf>
    <xf numFmtId="9" fontId="8" fillId="0" borderId="0" xfId="50" applyFont="1" applyFill="1" applyAlignment="1" applyProtection="1">
      <alignment horizontal="center"/>
      <protection hidden="1"/>
    </xf>
    <xf numFmtId="0" fontId="0" fillId="0" borderId="0" xfId="0" applyAlignment="1" applyProtection="1">
      <alignment horizontal="center"/>
      <protection hidden="1"/>
    </xf>
    <xf numFmtId="0" fontId="7" fillId="0" borderId="21" xfId="0" applyFont="1" applyFill="1" applyBorder="1" applyAlignment="1" applyProtection="1">
      <alignment horizontal="center" vertical="top"/>
      <protection hidden="1"/>
    </xf>
    <xf numFmtId="0" fontId="2" fillId="0" borderId="0" xfId="0" applyFont="1" applyFill="1" applyAlignment="1" applyProtection="1">
      <alignment horizontal="center"/>
      <protection hidden="1"/>
    </xf>
    <xf numFmtId="0" fontId="6" fillId="0" borderId="21" xfId="0" applyFont="1" applyFill="1" applyBorder="1" applyAlignment="1" applyProtection="1">
      <alignment horizontal="center" vertical="top"/>
      <protection hidden="1"/>
    </xf>
    <xf numFmtId="9" fontId="2" fillId="0" borderId="0" xfId="50" applyFont="1" applyAlignment="1" applyProtection="1">
      <alignment horizontal="center"/>
      <protection hidden="1"/>
    </xf>
    <xf numFmtId="0" fontId="2" fillId="0" borderId="21" xfId="0" applyFont="1" applyBorder="1" applyAlignment="1" applyProtection="1">
      <alignment horizontal="center"/>
      <protection hidden="1"/>
    </xf>
    <xf numFmtId="0" fontId="9" fillId="37" borderId="0" xfId="0" applyFont="1" applyFill="1" applyAlignment="1" applyProtection="1">
      <alignment horizontal="center"/>
      <protection hidden="1"/>
    </xf>
    <xf numFmtId="0" fontId="9" fillId="0" borderId="0" xfId="0" applyFont="1" applyAlignment="1" applyProtection="1">
      <alignment horizontal="center"/>
      <protection hidden="1"/>
    </xf>
    <xf numFmtId="0" fontId="2" fillId="0" borderId="21" xfId="0" applyFont="1" applyFill="1" applyBorder="1" applyAlignment="1" applyProtection="1">
      <alignment horizontal="center" vertical="top"/>
      <protection hidden="1"/>
    </xf>
    <xf numFmtId="0" fontId="0" fillId="0" borderId="0" xfId="0" applyFill="1" applyAlignment="1" applyProtection="1">
      <alignment horizontal="center"/>
      <protection hidden="1"/>
    </xf>
    <xf numFmtId="9" fontId="0" fillId="0" borderId="0" xfId="50" applyFill="1" applyAlignment="1" applyProtection="1">
      <alignment horizontal="center"/>
      <protection hidden="1"/>
    </xf>
    <xf numFmtId="9" fontId="6" fillId="38" borderId="0" xfId="50" applyFont="1" applyFill="1" applyAlignment="1" applyProtection="1">
      <alignment horizontal="center"/>
      <protection hidden="1"/>
    </xf>
    <xf numFmtId="9" fontId="0" fillId="0" borderId="0" xfId="50" applyAlignment="1" applyProtection="1">
      <alignment horizontal="center"/>
      <protection hidden="1"/>
    </xf>
    <xf numFmtId="0" fontId="2" fillId="0" borderId="22" xfId="0" applyFont="1" applyFill="1" applyBorder="1" applyAlignment="1" applyProtection="1">
      <alignment horizontal="center" vertical="top"/>
      <protection hidden="1"/>
    </xf>
    <xf numFmtId="0" fontId="11" fillId="37" borderId="12" xfId="0" applyFont="1" applyFill="1" applyBorder="1" applyAlignment="1" applyProtection="1">
      <alignment horizontal="center"/>
      <protection hidden="1"/>
    </xf>
    <xf numFmtId="0" fontId="14" fillId="37" borderId="23" xfId="0" applyFont="1" applyFill="1" applyBorder="1" applyAlignment="1" applyProtection="1">
      <alignment horizontal="center" vertical="top"/>
      <protection hidden="1"/>
    </xf>
    <xf numFmtId="0" fontId="16" fillId="0" borderId="0" xfId="0" applyFont="1" applyFill="1" applyBorder="1" applyAlignment="1" applyProtection="1">
      <alignment horizontal="center"/>
      <protection hidden="1"/>
    </xf>
    <xf numFmtId="0" fontId="15" fillId="37" borderId="14" xfId="0" applyFont="1" applyFill="1" applyBorder="1" applyAlignment="1" applyProtection="1">
      <alignment horizontal="center" vertical="top"/>
      <protection hidden="1"/>
    </xf>
    <xf numFmtId="0" fontId="13" fillId="37" borderId="14" xfId="0" applyFont="1" applyFill="1" applyBorder="1" applyAlignment="1" applyProtection="1">
      <alignment horizontal="center"/>
      <protection hidden="1"/>
    </xf>
    <xf numFmtId="0" fontId="15" fillId="37" borderId="14" xfId="0" applyFont="1" applyFill="1" applyBorder="1" applyAlignment="1" applyProtection="1">
      <alignment horizontal="center" vertical="top"/>
      <protection hidden="1"/>
    </xf>
    <xf numFmtId="0" fontId="16" fillId="37" borderId="14" xfId="0" applyFont="1" applyFill="1" applyBorder="1" applyAlignment="1" applyProtection="1">
      <alignment horizontal="center" vertical="top"/>
      <protection hidden="1"/>
    </xf>
    <xf numFmtId="0" fontId="16" fillId="37" borderId="17" xfId="0" applyFont="1" applyFill="1" applyBorder="1" applyAlignment="1" applyProtection="1">
      <alignment horizontal="center" vertical="top"/>
      <protection hidden="1"/>
    </xf>
    <xf numFmtId="0" fontId="16" fillId="0" borderId="14" xfId="0" applyFont="1" applyBorder="1" applyAlignment="1" applyProtection="1">
      <alignment horizontal="center"/>
      <protection hidden="1"/>
    </xf>
    <xf numFmtId="0" fontId="17" fillId="37" borderId="0" xfId="0" applyFont="1" applyFill="1" applyAlignment="1" applyProtection="1">
      <alignment horizontal="center"/>
      <protection hidden="1"/>
    </xf>
    <xf numFmtId="9" fontId="16" fillId="0" borderId="15" xfId="0" applyNumberFormat="1" applyFont="1" applyBorder="1" applyAlignment="1" applyProtection="1">
      <alignment horizontal="center"/>
      <protection hidden="1"/>
    </xf>
    <xf numFmtId="9" fontId="16" fillId="0" borderId="16" xfId="0" applyNumberFormat="1" applyFont="1" applyBorder="1" applyAlignment="1" applyProtection="1">
      <alignment horizontal="center"/>
      <protection hidden="1"/>
    </xf>
    <xf numFmtId="0" fontId="11" fillId="38" borderId="12" xfId="0" applyFont="1" applyFill="1" applyBorder="1" applyAlignment="1" applyProtection="1">
      <alignment horizontal="center"/>
      <protection hidden="1"/>
    </xf>
    <xf numFmtId="0" fontId="14" fillId="38" borderId="14" xfId="0" applyFont="1" applyFill="1" applyBorder="1" applyAlignment="1" applyProtection="1">
      <alignment horizontal="center" vertical="top"/>
      <protection hidden="1"/>
    </xf>
    <xf numFmtId="0" fontId="15" fillId="38" borderId="14" xfId="0" applyFont="1" applyFill="1" applyBorder="1" applyAlignment="1" applyProtection="1">
      <alignment horizontal="center" vertical="top"/>
      <protection hidden="1"/>
    </xf>
    <xf numFmtId="0" fontId="13" fillId="38" borderId="14" xfId="0" applyFont="1" applyFill="1" applyBorder="1" applyAlignment="1" applyProtection="1">
      <alignment horizontal="center"/>
      <protection hidden="1"/>
    </xf>
    <xf numFmtId="0" fontId="15" fillId="38" borderId="14" xfId="0" applyFont="1" applyFill="1" applyBorder="1" applyAlignment="1" applyProtection="1">
      <alignment horizontal="center" vertical="top"/>
      <protection hidden="1"/>
    </xf>
    <xf numFmtId="0" fontId="16" fillId="38" borderId="14" xfId="0" applyFont="1" applyFill="1" applyBorder="1" applyAlignment="1" applyProtection="1">
      <alignment horizontal="center" vertical="top"/>
      <protection hidden="1"/>
    </xf>
    <xf numFmtId="9" fontId="15" fillId="38" borderId="15" xfId="0" applyNumberFormat="1" applyFont="1" applyFill="1" applyBorder="1" applyAlignment="1" applyProtection="1">
      <alignment horizontal="center"/>
      <protection hidden="1"/>
    </xf>
    <xf numFmtId="9" fontId="15" fillId="38" borderId="16" xfId="0" applyNumberFormat="1" applyFont="1" applyFill="1" applyBorder="1" applyAlignment="1" applyProtection="1">
      <alignment horizontal="center"/>
      <protection hidden="1"/>
    </xf>
    <xf numFmtId="9" fontId="15" fillId="38" borderId="0" xfId="0" applyNumberFormat="1" applyFont="1" applyFill="1" applyAlignment="1" applyProtection="1">
      <alignment horizontal="center"/>
      <protection hidden="1"/>
    </xf>
    <xf numFmtId="0" fontId="16" fillId="38" borderId="17" xfId="0" applyFont="1" applyFill="1" applyBorder="1" applyAlignment="1" applyProtection="1">
      <alignment horizontal="center" vertical="top"/>
      <protection hidden="1"/>
    </xf>
    <xf numFmtId="0" fontId="12" fillId="0" borderId="0" xfId="0" applyFont="1" applyFill="1" applyBorder="1" applyAlignment="1" applyProtection="1">
      <alignment horizontal="center"/>
      <protection hidden="1"/>
    </xf>
    <xf numFmtId="0" fontId="17" fillId="0" borderId="0" xfId="0" applyFont="1" applyFill="1" applyBorder="1" applyAlignment="1" applyProtection="1">
      <alignment horizontal="center"/>
      <protection hidden="1"/>
    </xf>
    <xf numFmtId="0" fontId="13" fillId="0" borderId="0" xfId="0" applyFont="1" applyFill="1" applyBorder="1" applyAlignment="1" applyProtection="1">
      <alignment horizontal="center"/>
      <protection hidden="1"/>
    </xf>
    <xf numFmtId="0" fontId="13" fillId="0" borderId="24" xfId="0" applyFont="1" applyFill="1" applyBorder="1" applyAlignment="1" applyProtection="1">
      <alignment horizontal="center"/>
      <protection hidden="1"/>
    </xf>
    <xf numFmtId="0" fontId="0" fillId="0" borderId="0" xfId="0" applyFill="1" applyBorder="1" applyAlignment="1" applyProtection="1">
      <alignment/>
      <protection hidden="1"/>
    </xf>
    <xf numFmtId="0" fontId="0" fillId="0" borderId="0" xfId="0" applyAlignment="1" applyProtection="1">
      <alignment horizontal="center" wrapText="1"/>
      <protection hidden="1"/>
    </xf>
    <xf numFmtId="0" fontId="15" fillId="0" borderId="14" xfId="0" applyFont="1" applyBorder="1" applyAlignment="1" applyProtection="1">
      <alignment horizontal="center"/>
      <protection hidden="1"/>
    </xf>
    <xf numFmtId="16" fontId="7" fillId="0" borderId="21" xfId="0" applyNumberFormat="1" applyFont="1" applyFill="1" applyBorder="1" applyAlignment="1" applyProtection="1">
      <alignment horizontal="center" vertical="top"/>
      <protection hidden="1"/>
    </xf>
    <xf numFmtId="0" fontId="11" fillId="0" borderId="12" xfId="0" applyFont="1" applyFill="1" applyBorder="1" applyAlignment="1" applyProtection="1">
      <alignment horizontal="center"/>
      <protection hidden="1"/>
    </xf>
    <xf numFmtId="0" fontId="14" fillId="0" borderId="14" xfId="0" applyFont="1" applyFill="1" applyBorder="1" applyAlignment="1" applyProtection="1">
      <alignment horizontal="center" vertical="top"/>
      <protection hidden="1"/>
    </xf>
    <xf numFmtId="0" fontId="15" fillId="0" borderId="14" xfId="0" applyFont="1" applyFill="1" applyBorder="1" applyAlignment="1" applyProtection="1">
      <alignment horizontal="center" vertical="top"/>
      <protection hidden="1"/>
    </xf>
    <xf numFmtId="0" fontId="16" fillId="0" borderId="14" xfId="0" applyFont="1" applyFill="1" applyBorder="1" applyAlignment="1" applyProtection="1">
      <alignment horizontal="center" vertical="top"/>
      <protection hidden="1"/>
    </xf>
    <xf numFmtId="0" fontId="16" fillId="0" borderId="17" xfId="0" applyFont="1" applyFill="1" applyBorder="1" applyAlignment="1" applyProtection="1">
      <alignment horizontal="center" vertical="top"/>
      <protection hidden="1"/>
    </xf>
    <xf numFmtId="0" fontId="18" fillId="0" borderId="14" xfId="0" applyFont="1" applyBorder="1" applyAlignment="1" applyProtection="1">
      <alignment horizontal="center" vertical="top"/>
      <protection hidden="1"/>
    </xf>
    <xf numFmtId="0" fontId="18" fillId="0" borderId="17" xfId="0" applyFont="1" applyBorder="1" applyAlignment="1" applyProtection="1">
      <alignment horizontal="center" vertical="top"/>
      <protection hidden="1"/>
    </xf>
    <xf numFmtId="0" fontId="5" fillId="38" borderId="20" xfId="0" applyFont="1" applyFill="1" applyBorder="1" applyAlignment="1" applyProtection="1">
      <alignment horizontal="center"/>
      <protection hidden="1"/>
    </xf>
    <xf numFmtId="0" fontId="7" fillId="38" borderId="21" xfId="0" applyFont="1" applyFill="1" applyBorder="1" applyAlignment="1" applyProtection="1">
      <alignment horizontal="center" vertical="top"/>
      <protection hidden="1"/>
    </xf>
    <xf numFmtId="0" fontId="6" fillId="38" borderId="21" xfId="0" applyFont="1" applyFill="1" applyBorder="1" applyAlignment="1" applyProtection="1">
      <alignment horizontal="center" vertical="top"/>
      <protection hidden="1"/>
    </xf>
    <xf numFmtId="0" fontId="2" fillId="38" borderId="21" xfId="0" applyFont="1" applyFill="1" applyBorder="1" applyAlignment="1" applyProtection="1">
      <alignment horizontal="center"/>
      <protection hidden="1"/>
    </xf>
    <xf numFmtId="0" fontId="2" fillId="38" borderId="21" xfId="0" applyFont="1" applyFill="1" applyBorder="1" applyAlignment="1" applyProtection="1">
      <alignment horizontal="center" vertical="top"/>
      <protection hidden="1"/>
    </xf>
    <xf numFmtId="0" fontId="2" fillId="38" borderId="22" xfId="0" applyFont="1" applyFill="1" applyBorder="1" applyAlignment="1" applyProtection="1">
      <alignment horizontal="center" vertical="top"/>
      <protection hidden="1"/>
    </xf>
    <xf numFmtId="0" fontId="14" fillId="37" borderId="14" xfId="0" applyFont="1" applyFill="1" applyBorder="1" applyAlignment="1" applyProtection="1">
      <alignment horizontal="center" vertical="top"/>
      <protection hidden="1"/>
    </xf>
    <xf numFmtId="0" fontId="10" fillId="37" borderId="14" xfId="0" applyFont="1" applyFill="1" applyBorder="1" applyAlignment="1" applyProtection="1">
      <alignment horizontal="center"/>
      <protection hidden="1"/>
    </xf>
    <xf numFmtId="0" fontId="11" fillId="0" borderId="14" xfId="0" applyFont="1" applyBorder="1" applyAlignment="1" applyProtection="1">
      <alignment horizontal="center"/>
      <protection hidden="1"/>
    </xf>
    <xf numFmtId="9" fontId="2" fillId="0" borderId="0" xfId="50" applyNumberFormat="1" applyFont="1" applyAlignment="1" applyProtection="1">
      <alignment horizontal="center"/>
      <protection hidden="1"/>
    </xf>
    <xf numFmtId="9" fontId="6" fillId="38" borderId="0" xfId="50" applyNumberFormat="1" applyFont="1" applyFill="1" applyAlignment="1" applyProtection="1">
      <alignment horizontal="center"/>
      <protection hidden="1"/>
    </xf>
    <xf numFmtId="10" fontId="2" fillId="0" borderId="0" xfId="50" applyNumberFormat="1" applyFont="1" applyAlignment="1" applyProtection="1">
      <alignment horizontal="center"/>
      <protection hidden="1"/>
    </xf>
    <xf numFmtId="0" fontId="1" fillId="35" borderId="0" xfId="0" applyFont="1" applyFill="1" applyAlignment="1" applyProtection="1">
      <alignment horizontal="center"/>
      <protection locked="0"/>
    </xf>
    <xf numFmtId="0" fontId="13" fillId="0" borderId="0" xfId="0" applyFont="1" applyBorder="1" applyAlignment="1" applyProtection="1">
      <alignment horizontal="center"/>
      <protection hidden="1"/>
    </xf>
    <xf numFmtId="0" fontId="16" fillId="0" borderId="0" xfId="0" applyFont="1" applyBorder="1" applyAlignment="1" applyProtection="1">
      <alignment horizontal="center" vertical="top"/>
      <protection hidden="1"/>
    </xf>
    <xf numFmtId="10" fontId="10" fillId="35" borderId="0" xfId="0" applyNumberFormat="1" applyFont="1" applyFill="1" applyBorder="1" applyAlignment="1" applyProtection="1">
      <alignment horizontal="center"/>
      <protection hidden="1"/>
    </xf>
    <xf numFmtId="0" fontId="24" fillId="0" borderId="0" xfId="0" applyFont="1" applyAlignment="1" applyProtection="1">
      <alignment horizontal="right"/>
      <protection locked="0"/>
    </xf>
    <xf numFmtId="0" fontId="24" fillId="0" borderId="0" xfId="0" applyFont="1" applyAlignment="1" applyProtection="1">
      <alignment/>
      <protection locked="0"/>
    </xf>
    <xf numFmtId="0" fontId="2" fillId="0" borderId="0" xfId="0" applyFont="1" applyAlignment="1" applyProtection="1">
      <alignment/>
      <protection locked="0"/>
    </xf>
    <xf numFmtId="0" fontId="6" fillId="0" borderId="0" xfId="0" applyFont="1" applyAlignment="1" applyProtection="1">
      <alignment horizontal="left"/>
      <protection locked="0"/>
    </xf>
    <xf numFmtId="10" fontId="6" fillId="0" borderId="0" xfId="50" applyNumberFormat="1" applyFont="1" applyAlignment="1" applyProtection="1">
      <alignment/>
      <protection locked="0"/>
    </xf>
    <xf numFmtId="0" fontId="6" fillId="0" borderId="0" xfId="0" applyFont="1" applyAlignment="1" applyProtection="1">
      <alignment horizontal="center"/>
      <protection locked="0"/>
    </xf>
    <xf numFmtId="10" fontId="6" fillId="0" borderId="0" xfId="0" applyNumberFormat="1" applyFont="1" applyAlignment="1" applyProtection="1">
      <alignment horizontal="center"/>
      <protection locked="0"/>
    </xf>
    <xf numFmtId="0" fontId="23" fillId="0" borderId="0" xfId="0" applyFont="1" applyAlignment="1" applyProtection="1">
      <alignment horizontal="left"/>
      <protection locked="0"/>
    </xf>
    <xf numFmtId="0" fontId="23" fillId="0" borderId="0" xfId="0" applyFont="1" applyAlignment="1" applyProtection="1">
      <alignment horizontal="center"/>
      <protection locked="0"/>
    </xf>
    <xf numFmtId="0" fontId="6" fillId="0" borderId="10" xfId="0" applyFont="1" applyBorder="1" applyAlignment="1" applyProtection="1">
      <alignment horizontal="right" vertical="top" wrapText="1"/>
      <protection locked="0"/>
    </xf>
    <xf numFmtId="0" fontId="6" fillId="0" borderId="10" xfId="0" applyFont="1" applyBorder="1" applyAlignment="1" applyProtection="1">
      <alignment horizontal="center"/>
      <protection locked="0"/>
    </xf>
    <xf numFmtId="2" fontId="24" fillId="0" borderId="0" xfId="0" applyNumberFormat="1" applyFont="1" applyAlignment="1" applyProtection="1">
      <alignment horizontal="center"/>
      <protection locked="0"/>
    </xf>
    <xf numFmtId="0" fontId="6" fillId="0" borderId="10" xfId="0" applyFont="1" applyBorder="1" applyAlignment="1" applyProtection="1">
      <alignment horizontal="center"/>
      <protection locked="0"/>
    </xf>
    <xf numFmtId="0" fontId="25" fillId="0" borderId="0" xfId="0" applyFont="1" applyAlignment="1" applyProtection="1">
      <alignment horizontal="center"/>
      <protection locked="0"/>
    </xf>
    <xf numFmtId="10" fontId="1" fillId="0" borderId="0" xfId="50" applyNumberFormat="1" applyFont="1" applyAlignment="1" applyProtection="1">
      <alignment/>
      <protection locked="0"/>
    </xf>
    <xf numFmtId="10" fontId="1" fillId="0" borderId="0" xfId="0" applyNumberFormat="1" applyFont="1" applyAlignment="1" applyProtection="1">
      <alignment horizontal="center"/>
      <protection locked="0"/>
    </xf>
    <xf numFmtId="0" fontId="23" fillId="0" borderId="10" xfId="0" applyFont="1" applyBorder="1" applyAlignment="1" applyProtection="1">
      <alignment horizontal="right" vertical="top" wrapText="1"/>
      <protection locked="0"/>
    </xf>
    <xf numFmtId="0" fontId="23" fillId="0" borderId="10" xfId="0" applyFont="1" applyBorder="1" applyAlignment="1" applyProtection="1">
      <alignment horizontal="center" vertical="top" wrapText="1"/>
      <protection locked="0"/>
    </xf>
    <xf numFmtId="0" fontId="24" fillId="0" borderId="10" xfId="0" applyFont="1" applyBorder="1" applyAlignment="1" applyProtection="1">
      <alignment horizontal="center" vertical="top" wrapText="1"/>
      <protection locked="0"/>
    </xf>
    <xf numFmtId="3" fontId="24" fillId="0" borderId="10" xfId="0" applyNumberFormat="1" applyFont="1" applyBorder="1" applyAlignment="1" applyProtection="1">
      <alignment horizontal="right" vertical="top" wrapText="1"/>
      <protection locked="0"/>
    </xf>
    <xf numFmtId="3" fontId="24" fillId="0" borderId="10" xfId="0" applyNumberFormat="1" applyFont="1" applyBorder="1" applyAlignment="1" applyProtection="1">
      <alignment horizontal="center" vertical="top" wrapText="1"/>
      <protection locked="0"/>
    </xf>
    <xf numFmtId="3" fontId="23" fillId="0" borderId="10" xfId="0" applyNumberFormat="1" applyFont="1" applyBorder="1" applyAlignment="1" applyProtection="1">
      <alignment horizontal="center" vertical="top" wrapText="1"/>
      <protection locked="0"/>
    </xf>
    <xf numFmtId="0" fontId="2" fillId="0" borderId="10" xfId="0" applyFont="1" applyBorder="1" applyAlignment="1" applyProtection="1">
      <alignment horizontal="center" vertical="top" wrapText="1"/>
      <protection locked="0"/>
    </xf>
    <xf numFmtId="3" fontId="2" fillId="0" borderId="10" xfId="0" applyNumberFormat="1" applyFont="1" applyBorder="1" applyAlignment="1" applyProtection="1">
      <alignment horizontal="center" vertical="top" wrapText="1"/>
      <protection locked="0"/>
    </xf>
    <xf numFmtId="0" fontId="2" fillId="0" borderId="0" xfId="0" applyFont="1" applyAlignment="1" applyProtection="1">
      <alignment horizontal="justify" vertical="top" wrapText="1"/>
      <protection locked="0"/>
    </xf>
    <xf numFmtId="0" fontId="0" fillId="0" borderId="0" xfId="0" applyAlignment="1" applyProtection="1">
      <alignment horizontal="justify"/>
      <protection locked="0"/>
    </xf>
    <xf numFmtId="10" fontId="10" fillId="35" borderId="25" xfId="0" applyNumberFormat="1" applyFont="1" applyFill="1" applyBorder="1" applyAlignment="1" applyProtection="1">
      <alignment horizontal="center"/>
      <protection hidden="1"/>
    </xf>
    <xf numFmtId="10" fontId="10" fillId="35" borderId="26" xfId="0" applyNumberFormat="1" applyFont="1" applyFill="1" applyBorder="1" applyAlignment="1" applyProtection="1">
      <alignment horizontal="center"/>
      <protection hidden="1"/>
    </xf>
    <xf numFmtId="10" fontId="16" fillId="0" borderId="13" xfId="0" applyNumberFormat="1" applyFont="1" applyBorder="1" applyAlignment="1" applyProtection="1">
      <alignment horizontal="center"/>
      <protection hidden="1"/>
    </xf>
    <xf numFmtId="10" fontId="16" fillId="0" borderId="0" xfId="0" applyNumberFormat="1" applyFont="1" applyBorder="1" applyAlignment="1" applyProtection="1">
      <alignment horizontal="center"/>
      <protection hidden="1"/>
    </xf>
    <xf numFmtId="10" fontId="1" fillId="35" borderId="27" xfId="0" applyNumberFormat="1" applyFont="1" applyFill="1" applyBorder="1" applyAlignment="1" applyProtection="1">
      <alignment horizontal="center"/>
      <protection hidden="1"/>
    </xf>
    <xf numFmtId="10" fontId="1" fillId="35" borderId="28" xfId="0" applyNumberFormat="1" applyFont="1" applyFill="1" applyBorder="1" applyAlignment="1" applyProtection="1">
      <alignment horizontal="center"/>
      <protection hidden="1"/>
    </xf>
    <xf numFmtId="10" fontId="2" fillId="0" borderId="29" xfId="50" applyNumberFormat="1" applyFont="1" applyBorder="1" applyAlignment="1" applyProtection="1">
      <alignment horizontal="center"/>
      <protection hidden="1"/>
    </xf>
    <xf numFmtId="10" fontId="2" fillId="0" borderId="0" xfId="50" applyNumberFormat="1" applyFont="1" applyBorder="1" applyAlignment="1" applyProtection="1">
      <alignment horizontal="center"/>
      <protection hidden="1"/>
    </xf>
    <xf numFmtId="0" fontId="0" fillId="0" borderId="0" xfId="0" applyFont="1" applyAlignment="1" applyProtection="1">
      <alignment horizontal="justify" vertical="top" wrapText="1"/>
      <protection locked="0"/>
    </xf>
    <xf numFmtId="0" fontId="0" fillId="0" borderId="0" xfId="0" applyFont="1" applyAlignment="1" applyProtection="1">
      <alignment horizontal="justify"/>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7"/>
          <c:y val="0.03725"/>
          <c:w val="0.74975"/>
          <c:h val="0.897"/>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Pt>
            <c:idx val="1"/>
            <c:spPr>
              <a:solidFill>
                <a:srgbClr val="00CCFF"/>
              </a:solidFill>
              <a:ln w="12700">
                <a:solidFill>
                  <a:srgbClr val="000000"/>
                </a:solidFill>
              </a:ln>
            </c:spPr>
          </c:dPt>
          <c:dPt>
            <c:idx val="2"/>
            <c:spPr>
              <a:solidFill>
                <a:srgbClr val="FFFF00"/>
              </a:solidFill>
              <a:ln w="12700">
                <a:solidFill>
                  <a:srgbClr val="000000"/>
                </a:solidFill>
              </a:ln>
            </c:spPr>
          </c:dPt>
          <c:dPt>
            <c:idx val="3"/>
            <c:spPr>
              <a:solidFill>
                <a:srgbClr val="FF0000"/>
              </a:solidFill>
              <a:ln w="12700">
                <a:solidFill>
                  <a:srgbClr val="000000"/>
                </a:solidFill>
              </a:ln>
            </c:spPr>
          </c:dPt>
          <c:cat>
            <c:strRef>
              <c:f>'customer pubblica'!$O$5:$O$8</c:f>
              <c:strCache/>
            </c:strRef>
          </c:cat>
          <c:val>
            <c:numRef>
              <c:f>'customer pubblica'!$P$5:$P$8</c:f>
              <c:numCache/>
            </c:numRef>
          </c:val>
        </c:ser>
      </c:pieChart>
      <c:spPr>
        <a:noFill/>
        <a:ln>
          <a:noFill/>
        </a:ln>
      </c:spPr>
    </c:plotArea>
    <c:plotVisOnly val="0"/>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'customer pubblica'!#REF!</c:f>
              <c:strCache>
                <c:ptCount val="1"/>
                <c:pt idx="0">
                  <c:v>1</c:v>
                </c:pt>
              </c:strCache>
            </c:strRef>
          </c:cat>
          <c:val>
            <c:numRef>
              <c:f>'customer pubblica'!#REF!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'customer pubblica'!#REF!</c:f>
              <c:strCache>
                <c:ptCount val="1"/>
                <c:pt idx="0">
                  <c:v>1</c:v>
                </c:pt>
              </c:strCache>
            </c:strRef>
          </c:cat>
          <c:val>
            <c:numRef>
              <c:f>'customer pubblica'!#REF!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0"/>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numRef>
              <c:f>#REF!</c:f>
              <c:numCache>
                <c:ptCount val="1"/>
                <c:pt idx="0">
                  <c:v>1</c:v>
                </c:pt>
              </c:numCache>
            </c:numRef>
          </c:cat>
          <c:val>
            <c:numRef>
              <c:f>#REF!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'customer pubblica'!#REF!</c:f>
              <c:strCache>
                <c:ptCount val="1"/>
                <c:pt idx="0">
                  <c:v>1</c:v>
                </c:pt>
              </c:strCache>
            </c:strRef>
          </c:cat>
          <c:val>
            <c:numRef>
              <c:f>'customer pubblica'!#REF!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'customer pubblica'!#REF!</c:f>
              <c:strCache>
                <c:ptCount val="1"/>
                <c:pt idx="0">
                  <c:v>1</c:v>
                </c:pt>
              </c:strCache>
            </c:strRef>
          </c:cat>
          <c:val>
            <c:numRef>
              <c:f>'customer pubblica'!#REF!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'customer pubblica'!$E$39:$I$39</c:f>
            </c:strRef>
          </c:cat>
          <c:val>
            <c:numRef>
              <c:f>'customer pubblica'!#REF!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'customer pubblica'!$E$174:$I$174</c:f>
            </c:strRef>
          </c:cat>
          <c:val>
            <c:numRef>
              <c:f>'customer pubblica'!#REF!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'customer pubblica'!#REF!</c:f>
              <c:strCache>
                <c:ptCount val="1"/>
                <c:pt idx="0">
                  <c:v>1</c:v>
                </c:pt>
              </c:strCache>
            </c:strRef>
          </c:cat>
          <c:val>
            <c:numRef>
              <c:f>'customer pubblica'!#REF!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'customer pubblica'!$E$39:$I$39</c:f>
            </c:strRef>
          </c:cat>
          <c:val>
            <c:numRef>
              <c:f>'customer pubblica'!#REF!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03725"/>
          <c:w val="0.75"/>
          <c:h val="0.897"/>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Pt>
            <c:idx val="1"/>
            <c:spPr>
              <a:solidFill>
                <a:srgbClr val="00CCFF"/>
              </a:solidFill>
              <a:ln w="12700">
                <a:solidFill>
                  <a:srgbClr val="000000"/>
                </a:solidFill>
              </a:ln>
            </c:spPr>
          </c:dPt>
          <c:dPt>
            <c:idx val="2"/>
            <c:spPr>
              <a:solidFill>
                <a:srgbClr val="FFFF00"/>
              </a:solidFill>
              <a:ln w="12700">
                <a:solidFill>
                  <a:srgbClr val="000000"/>
                </a:solidFill>
              </a:ln>
            </c:spPr>
          </c:dPt>
          <c:dPt>
            <c:idx val="3"/>
            <c:spPr>
              <a:solidFill>
                <a:srgbClr val="FF0000"/>
              </a:solidFill>
              <a:ln w="12700">
                <a:solidFill>
                  <a:srgbClr val="000000"/>
                </a:solidFill>
              </a:ln>
            </c:spPr>
          </c:dPt>
          <c:cat>
            <c:strRef>
              <c:f>'customer pubblica'!$O$5:$O$8</c:f>
              <c:strCache/>
            </c:strRef>
          </c:cat>
          <c:val>
            <c:numRef>
              <c:f>'customer pubblica'!$P$23:$P$26</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03725"/>
          <c:w val="0.75"/>
          <c:h val="0.897"/>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Pt>
            <c:idx val="1"/>
            <c:spPr>
              <a:solidFill>
                <a:srgbClr val="00CCFF"/>
              </a:solidFill>
              <a:ln w="12700">
                <a:solidFill>
                  <a:srgbClr val="000000"/>
                </a:solidFill>
              </a:ln>
            </c:spPr>
          </c:dPt>
          <c:dPt>
            <c:idx val="2"/>
            <c:spPr>
              <a:solidFill>
                <a:srgbClr val="FFFF00"/>
              </a:solidFill>
              <a:ln w="12700">
                <a:solidFill>
                  <a:srgbClr val="000000"/>
                </a:solidFill>
              </a:ln>
            </c:spPr>
          </c:dPt>
          <c:dPt>
            <c:idx val="3"/>
            <c:spPr>
              <a:solidFill>
                <a:srgbClr val="FF0000"/>
              </a:solidFill>
              <a:ln w="12700">
                <a:solidFill>
                  <a:srgbClr val="000000"/>
                </a:solidFill>
              </a:ln>
            </c:spPr>
          </c:dPt>
          <c:cat>
            <c:strRef>
              <c:f>'customer pubblica'!$O$5:$O$8</c:f>
              <c:strCache/>
            </c:strRef>
          </c:cat>
          <c:val>
            <c:numRef>
              <c:f>'customer pubblica'!$P$41:$P$44</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'customer pubblica'!#REF!</c:f>
              <c:strCache>
                <c:ptCount val="1"/>
                <c:pt idx="0">
                  <c:v>1</c:v>
                </c:pt>
              </c:strCache>
            </c:strRef>
          </c:cat>
          <c:val>
            <c:numRef>
              <c:f>'customer pubblica'!#REF!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03725"/>
          <c:w val="0.75"/>
          <c:h val="0.897"/>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Pt>
            <c:idx val="1"/>
            <c:spPr>
              <a:solidFill>
                <a:srgbClr val="00CCFF"/>
              </a:solidFill>
              <a:ln w="12700">
                <a:solidFill>
                  <a:srgbClr val="000000"/>
                </a:solidFill>
              </a:ln>
            </c:spPr>
          </c:dPt>
          <c:dPt>
            <c:idx val="2"/>
            <c:spPr>
              <a:solidFill>
                <a:srgbClr val="FFFF00"/>
              </a:solidFill>
              <a:ln w="12700">
                <a:solidFill>
                  <a:srgbClr val="000000"/>
                </a:solidFill>
              </a:ln>
            </c:spPr>
          </c:dPt>
          <c:dPt>
            <c:idx val="3"/>
            <c:spPr>
              <a:solidFill>
                <a:srgbClr val="FF0000"/>
              </a:solidFill>
              <a:ln w="12700">
                <a:solidFill>
                  <a:srgbClr val="000000"/>
                </a:solidFill>
              </a:ln>
            </c:spPr>
          </c:dPt>
          <c:cat>
            <c:strRef>
              <c:f>'customer pubblica'!$O$5:$O$8</c:f>
              <c:strCache/>
            </c:strRef>
          </c:cat>
          <c:val>
            <c:numRef>
              <c:f>'customer pubblica'!$P$50:$P$53</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03725"/>
          <c:w val="0.75"/>
          <c:h val="0.897"/>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Pt>
            <c:idx val="1"/>
            <c:spPr>
              <a:solidFill>
                <a:srgbClr val="00CCFF"/>
              </a:solidFill>
              <a:ln w="12700">
                <a:solidFill>
                  <a:srgbClr val="000000"/>
                </a:solidFill>
              </a:ln>
            </c:spPr>
          </c:dPt>
          <c:dPt>
            <c:idx val="2"/>
            <c:spPr>
              <a:solidFill>
                <a:srgbClr val="FFFF00"/>
              </a:solidFill>
              <a:ln w="12700">
                <a:solidFill>
                  <a:srgbClr val="000000"/>
                </a:solidFill>
              </a:ln>
            </c:spPr>
          </c:dPt>
          <c:dPt>
            <c:idx val="3"/>
            <c:spPr>
              <a:solidFill>
                <a:srgbClr val="FF0000"/>
              </a:solidFill>
              <a:ln w="12700">
                <a:solidFill>
                  <a:srgbClr val="000000"/>
                </a:solidFill>
              </a:ln>
            </c:spPr>
          </c:dPt>
          <c:cat>
            <c:strRef>
              <c:f>'customer pubblica'!$O$5:$O$8</c:f>
              <c:strCache/>
            </c:strRef>
          </c:cat>
          <c:val>
            <c:numRef>
              <c:f>'customer pubblica'!$P$293:$P$296</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03725"/>
          <c:w val="0.75"/>
          <c:h val="0.897"/>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Pt>
            <c:idx val="1"/>
            <c:spPr>
              <a:solidFill>
                <a:srgbClr val="00CCFF"/>
              </a:solidFill>
              <a:ln w="12700">
                <a:solidFill>
                  <a:srgbClr val="000000"/>
                </a:solidFill>
              </a:ln>
            </c:spPr>
          </c:dPt>
          <c:dPt>
            <c:idx val="2"/>
            <c:spPr>
              <a:solidFill>
                <a:srgbClr val="FFFF00"/>
              </a:solidFill>
              <a:ln w="12700">
                <a:solidFill>
                  <a:srgbClr val="000000"/>
                </a:solidFill>
              </a:ln>
            </c:spPr>
          </c:dPt>
          <c:dPt>
            <c:idx val="3"/>
            <c:spPr>
              <a:solidFill>
                <a:srgbClr val="FF0000"/>
              </a:solidFill>
              <a:ln w="12700">
                <a:solidFill>
                  <a:srgbClr val="000000"/>
                </a:solidFill>
              </a:ln>
            </c:spPr>
          </c:dPt>
          <c:cat>
            <c:strRef>
              <c:f>'customer pubblica'!$O$5:$O$8</c:f>
              <c:strCache/>
            </c:strRef>
          </c:cat>
          <c:val>
            <c:numRef>
              <c:f>'customer pubblica'!$P$203:$P$206</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03725"/>
          <c:w val="0.75"/>
          <c:h val="0.897"/>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Pt>
            <c:idx val="1"/>
            <c:spPr>
              <a:solidFill>
                <a:srgbClr val="00CCFF"/>
              </a:solidFill>
              <a:ln w="12700">
                <a:solidFill>
                  <a:srgbClr val="000000"/>
                </a:solidFill>
              </a:ln>
            </c:spPr>
          </c:dPt>
          <c:dPt>
            <c:idx val="2"/>
            <c:spPr>
              <a:solidFill>
                <a:srgbClr val="FFFF00"/>
              </a:solidFill>
              <a:ln w="12700">
                <a:solidFill>
                  <a:srgbClr val="000000"/>
                </a:solidFill>
              </a:ln>
            </c:spPr>
          </c:dPt>
          <c:dPt>
            <c:idx val="3"/>
            <c:spPr>
              <a:solidFill>
                <a:srgbClr val="FF0000"/>
              </a:solidFill>
              <a:ln w="12700">
                <a:solidFill>
                  <a:srgbClr val="000000"/>
                </a:solidFill>
              </a:ln>
            </c:spPr>
          </c:dPt>
          <c:cat>
            <c:strRef>
              <c:f>'customer pubblica'!$O$5:$O$8</c:f>
              <c:strCache/>
            </c:strRef>
          </c:cat>
          <c:val>
            <c:numRef>
              <c:f>'customer pubblica'!$P$212:$P$215</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03725"/>
          <c:w val="0.75"/>
          <c:h val="0.897"/>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Pt>
            <c:idx val="1"/>
            <c:spPr>
              <a:solidFill>
                <a:srgbClr val="00CCFF"/>
              </a:solidFill>
              <a:ln w="12700">
                <a:solidFill>
                  <a:srgbClr val="000000"/>
                </a:solidFill>
              </a:ln>
            </c:spPr>
          </c:dPt>
          <c:dPt>
            <c:idx val="2"/>
            <c:spPr>
              <a:solidFill>
                <a:srgbClr val="FFFF00"/>
              </a:solidFill>
              <a:ln w="12700">
                <a:solidFill>
                  <a:srgbClr val="000000"/>
                </a:solidFill>
              </a:ln>
            </c:spPr>
          </c:dPt>
          <c:dPt>
            <c:idx val="3"/>
            <c:spPr>
              <a:solidFill>
                <a:srgbClr val="FF0000"/>
              </a:solidFill>
              <a:ln w="12700">
                <a:solidFill>
                  <a:srgbClr val="000000"/>
                </a:solidFill>
              </a:ln>
            </c:spPr>
          </c:dPt>
          <c:cat>
            <c:strRef>
              <c:f>'customer pubblica'!$O$5:$O$8</c:f>
              <c:strCache/>
            </c:strRef>
          </c:cat>
          <c:val>
            <c:numRef>
              <c:f>'customer pubblica'!$P$221:$P$224</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03725"/>
          <c:w val="0.75"/>
          <c:h val="0.897"/>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Pt>
            <c:idx val="1"/>
            <c:spPr>
              <a:solidFill>
                <a:srgbClr val="00CCFF"/>
              </a:solidFill>
              <a:ln w="12700">
                <a:solidFill>
                  <a:srgbClr val="000000"/>
                </a:solidFill>
              </a:ln>
            </c:spPr>
          </c:dPt>
          <c:dPt>
            <c:idx val="2"/>
            <c:spPr>
              <a:solidFill>
                <a:srgbClr val="FFFF00"/>
              </a:solidFill>
              <a:ln w="12700">
                <a:solidFill>
                  <a:srgbClr val="000000"/>
                </a:solidFill>
              </a:ln>
            </c:spPr>
          </c:dPt>
          <c:dPt>
            <c:idx val="3"/>
            <c:spPr>
              <a:solidFill>
                <a:srgbClr val="FF0000"/>
              </a:solidFill>
              <a:ln w="12700">
                <a:solidFill>
                  <a:srgbClr val="000000"/>
                </a:solidFill>
              </a:ln>
            </c:spPr>
          </c:dPt>
          <c:cat>
            <c:strRef>
              <c:f>'customer pubblica'!$O$5:$O$8</c:f>
              <c:strCache/>
            </c:strRef>
          </c:cat>
          <c:val>
            <c:numRef>
              <c:f>'customer pubblica'!$P$230:$P$233</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03725"/>
          <c:w val="0.75"/>
          <c:h val="0.897"/>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Pt>
            <c:idx val="1"/>
            <c:spPr>
              <a:solidFill>
                <a:srgbClr val="00CCFF"/>
              </a:solidFill>
              <a:ln w="12700">
                <a:solidFill>
                  <a:srgbClr val="000000"/>
                </a:solidFill>
              </a:ln>
            </c:spPr>
          </c:dPt>
          <c:dPt>
            <c:idx val="2"/>
            <c:spPr>
              <a:solidFill>
                <a:srgbClr val="FFFF00"/>
              </a:solidFill>
              <a:ln w="12700">
                <a:solidFill>
                  <a:srgbClr val="000000"/>
                </a:solidFill>
              </a:ln>
            </c:spPr>
          </c:dPt>
          <c:dPt>
            <c:idx val="3"/>
            <c:spPr>
              <a:solidFill>
                <a:srgbClr val="FF0000"/>
              </a:solidFill>
              <a:ln w="12700">
                <a:solidFill>
                  <a:srgbClr val="000000"/>
                </a:solidFill>
              </a:ln>
            </c:spPr>
          </c:dPt>
          <c:cat>
            <c:strRef>
              <c:f>'customer pubblica'!$O$5:$O$8</c:f>
              <c:strCache/>
            </c:strRef>
          </c:cat>
          <c:val>
            <c:numRef>
              <c:f>'customer pubblica'!$P$347:$P$350</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'customer pubblica'!$E$3:$H$3</c:f>
            </c:strRef>
          </c:cat>
          <c:val>
            <c:numRef>
              <c:f>'customer pubblica'!#REF!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03725"/>
          <c:w val="0.75"/>
          <c:h val="0.897"/>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Pt>
            <c:idx val="1"/>
            <c:spPr>
              <a:solidFill>
                <a:srgbClr val="00CCFF"/>
              </a:solidFill>
              <a:ln w="12700">
                <a:solidFill>
                  <a:srgbClr val="000000"/>
                </a:solidFill>
              </a:ln>
            </c:spPr>
          </c:dPt>
          <c:dPt>
            <c:idx val="2"/>
            <c:spPr>
              <a:solidFill>
                <a:srgbClr val="FFFF00"/>
              </a:solidFill>
              <a:ln w="12700">
                <a:solidFill>
                  <a:srgbClr val="000000"/>
                </a:solidFill>
              </a:ln>
            </c:spPr>
          </c:dPt>
          <c:dPt>
            <c:idx val="3"/>
            <c:spPr>
              <a:solidFill>
                <a:srgbClr val="FF0000"/>
              </a:solidFill>
              <a:ln w="12700">
                <a:solidFill>
                  <a:srgbClr val="000000"/>
                </a:solidFill>
              </a:ln>
            </c:spPr>
          </c:dPt>
          <c:cat>
            <c:strRef>
              <c:f>'customer pubblica'!$O$5:$O$8</c:f>
              <c:strCache/>
            </c:strRef>
          </c:cat>
          <c:val>
            <c:numRef>
              <c:f>'customer pubblica'!$P$122:$P$125</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03725"/>
          <c:w val="0.75"/>
          <c:h val="0.897"/>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Pt>
            <c:idx val="1"/>
            <c:spPr>
              <a:solidFill>
                <a:srgbClr val="00CCFF"/>
              </a:solidFill>
              <a:ln w="12700">
                <a:solidFill>
                  <a:srgbClr val="000000"/>
                </a:solidFill>
              </a:ln>
            </c:spPr>
          </c:dPt>
          <c:dPt>
            <c:idx val="2"/>
            <c:spPr>
              <a:solidFill>
                <a:srgbClr val="FFFF00"/>
              </a:solidFill>
              <a:ln w="12700">
                <a:solidFill>
                  <a:srgbClr val="000000"/>
                </a:solidFill>
              </a:ln>
            </c:spPr>
          </c:dPt>
          <c:dPt>
            <c:idx val="3"/>
            <c:spPr>
              <a:solidFill>
                <a:srgbClr val="FF0000"/>
              </a:solidFill>
              <a:ln w="12700">
                <a:solidFill>
                  <a:srgbClr val="000000"/>
                </a:solidFill>
              </a:ln>
            </c:spPr>
          </c:dPt>
          <c:cat>
            <c:strRef>
              <c:f>'customer pubblica'!$O$5:$O$8</c:f>
              <c:strCache/>
            </c:strRef>
          </c:cat>
          <c:val>
            <c:numRef>
              <c:f>'customer pubblica'!$P$167:$P$170</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'customer pubblica'!#REF!</c:f>
              <c:strCache>
                <c:ptCount val="1"/>
                <c:pt idx="0">
                  <c:v>1</c:v>
                </c:pt>
              </c:strCache>
            </c:strRef>
          </c:cat>
          <c:val>
            <c:numRef>
              <c:f>'customer pubblica'!#REF!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03725"/>
          <c:w val="0.75"/>
          <c:h val="0.897"/>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Pt>
            <c:idx val="1"/>
            <c:spPr>
              <a:solidFill>
                <a:srgbClr val="00CCFF"/>
              </a:solidFill>
              <a:ln w="12700">
                <a:solidFill>
                  <a:srgbClr val="000000"/>
                </a:solidFill>
              </a:ln>
            </c:spPr>
          </c:dPt>
          <c:dPt>
            <c:idx val="2"/>
            <c:spPr>
              <a:solidFill>
                <a:srgbClr val="FFFF00"/>
              </a:solidFill>
              <a:ln w="12700">
                <a:solidFill>
                  <a:srgbClr val="000000"/>
                </a:solidFill>
              </a:ln>
            </c:spPr>
          </c:dPt>
          <c:dPt>
            <c:idx val="3"/>
            <c:spPr>
              <a:solidFill>
                <a:srgbClr val="FF0000"/>
              </a:solidFill>
              <a:ln w="12700">
                <a:solidFill>
                  <a:srgbClr val="000000"/>
                </a:solidFill>
              </a:ln>
            </c:spPr>
          </c:dPt>
          <c:cat>
            <c:strRef>
              <c:f>'customer pubblica'!$O$5:$O$8</c:f>
              <c:strCache/>
            </c:strRef>
          </c:cat>
          <c:val>
            <c:numRef>
              <c:f>'customer pubblica'!$P$176:$P$179</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03725"/>
          <c:w val="0.75"/>
          <c:h val="0.897"/>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Pt>
            <c:idx val="1"/>
            <c:spPr>
              <a:solidFill>
                <a:srgbClr val="00CCFF"/>
              </a:solidFill>
              <a:ln w="12700">
                <a:solidFill>
                  <a:srgbClr val="000000"/>
                </a:solidFill>
              </a:ln>
            </c:spPr>
          </c:dPt>
          <c:dPt>
            <c:idx val="2"/>
            <c:spPr>
              <a:solidFill>
                <a:srgbClr val="FFFF00"/>
              </a:solidFill>
              <a:ln w="12700">
                <a:solidFill>
                  <a:srgbClr val="000000"/>
                </a:solidFill>
              </a:ln>
            </c:spPr>
          </c:dPt>
          <c:dPt>
            <c:idx val="3"/>
            <c:spPr>
              <a:solidFill>
                <a:srgbClr val="FF0000"/>
              </a:solidFill>
              <a:ln w="12700">
                <a:solidFill>
                  <a:srgbClr val="000000"/>
                </a:solidFill>
              </a:ln>
            </c:spPr>
          </c:dPt>
          <c:cat>
            <c:strRef>
              <c:f>'customer pubblica'!$O$5:$O$8</c:f>
              <c:strCache/>
            </c:strRef>
          </c:cat>
          <c:val>
            <c:numRef>
              <c:f>'customer pubblica'!$P$185:$P$188</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03725"/>
          <c:w val="0.75"/>
          <c:h val="0.897"/>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Pt>
            <c:idx val="1"/>
            <c:spPr>
              <a:solidFill>
                <a:srgbClr val="00CCFF"/>
              </a:solidFill>
              <a:ln w="12700">
                <a:solidFill>
                  <a:srgbClr val="000000"/>
                </a:solidFill>
              </a:ln>
            </c:spPr>
          </c:dPt>
          <c:dPt>
            <c:idx val="2"/>
            <c:spPr>
              <a:solidFill>
                <a:srgbClr val="FFFF00"/>
              </a:solidFill>
              <a:ln w="12700">
                <a:solidFill>
                  <a:srgbClr val="000000"/>
                </a:solidFill>
              </a:ln>
            </c:spPr>
          </c:dPt>
          <c:dPt>
            <c:idx val="3"/>
            <c:spPr>
              <a:solidFill>
                <a:srgbClr val="FF0000"/>
              </a:solidFill>
              <a:ln w="12700">
                <a:solidFill>
                  <a:srgbClr val="000000"/>
                </a:solidFill>
              </a:ln>
            </c:spPr>
          </c:dPt>
          <c:cat>
            <c:strRef>
              <c:f>'customer pubblica'!$O$5:$O$8</c:f>
              <c:strCache/>
            </c:strRef>
          </c:cat>
          <c:val>
            <c:numRef>
              <c:f>'customer pubblica'!$P$194:$P$197</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03725"/>
          <c:w val="0.75"/>
          <c:h val="0.897"/>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Pt>
            <c:idx val="1"/>
            <c:spPr>
              <a:solidFill>
                <a:srgbClr val="00CCFF"/>
              </a:solidFill>
              <a:ln w="12700">
                <a:solidFill>
                  <a:srgbClr val="000000"/>
                </a:solidFill>
              </a:ln>
            </c:spPr>
          </c:dPt>
          <c:dPt>
            <c:idx val="2"/>
            <c:spPr>
              <a:solidFill>
                <a:srgbClr val="FFFF00"/>
              </a:solidFill>
              <a:ln w="12700">
                <a:solidFill>
                  <a:srgbClr val="000000"/>
                </a:solidFill>
              </a:ln>
            </c:spPr>
          </c:dPt>
          <c:dPt>
            <c:idx val="3"/>
            <c:spPr>
              <a:solidFill>
                <a:srgbClr val="FF0000"/>
              </a:solidFill>
              <a:ln w="12700">
                <a:solidFill>
                  <a:srgbClr val="000000"/>
                </a:solidFill>
              </a:ln>
            </c:spPr>
          </c:dPt>
          <c:cat>
            <c:strRef>
              <c:f>'customer pubblica'!$O$5:$O$8</c:f>
              <c:strCache/>
            </c:strRef>
          </c:cat>
          <c:val>
            <c:numRef>
              <c:f>'customer pubblica'!$P$248:$P$251</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03725"/>
          <c:w val="0.75"/>
          <c:h val="0.897"/>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Pt>
            <c:idx val="1"/>
            <c:spPr>
              <a:solidFill>
                <a:srgbClr val="00CCFF"/>
              </a:solidFill>
              <a:ln w="12700">
                <a:solidFill>
                  <a:srgbClr val="000000"/>
                </a:solidFill>
              </a:ln>
            </c:spPr>
          </c:dPt>
          <c:dPt>
            <c:idx val="2"/>
            <c:spPr>
              <a:solidFill>
                <a:srgbClr val="FFFF00"/>
              </a:solidFill>
              <a:ln w="12700">
                <a:solidFill>
                  <a:srgbClr val="000000"/>
                </a:solidFill>
              </a:ln>
            </c:spPr>
          </c:dPt>
          <c:dPt>
            <c:idx val="3"/>
            <c:spPr>
              <a:solidFill>
                <a:srgbClr val="FF0000"/>
              </a:solidFill>
              <a:ln w="12700">
                <a:solidFill>
                  <a:srgbClr val="000000"/>
                </a:solidFill>
              </a:ln>
            </c:spPr>
          </c:dPt>
          <c:cat>
            <c:strRef>
              <c:f>'customer pubblica'!$O$5:$O$8</c:f>
              <c:strCache/>
            </c:strRef>
          </c:cat>
          <c:val>
            <c:numRef>
              <c:f>'customer pubblica'!$P$275:$P$278</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03725"/>
          <c:w val="0.75"/>
          <c:h val="0.897"/>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Pt>
            <c:idx val="1"/>
            <c:spPr>
              <a:solidFill>
                <a:srgbClr val="00CCFF"/>
              </a:solidFill>
              <a:ln w="12700">
                <a:solidFill>
                  <a:srgbClr val="000000"/>
                </a:solidFill>
              </a:ln>
            </c:spPr>
          </c:dPt>
          <c:dPt>
            <c:idx val="2"/>
            <c:spPr>
              <a:solidFill>
                <a:srgbClr val="FFFF00"/>
              </a:solidFill>
              <a:ln w="12700">
                <a:solidFill>
                  <a:srgbClr val="000000"/>
                </a:solidFill>
              </a:ln>
            </c:spPr>
          </c:dPt>
          <c:dPt>
            <c:idx val="3"/>
            <c:spPr>
              <a:solidFill>
                <a:srgbClr val="FF0000"/>
              </a:solidFill>
              <a:ln w="12700">
                <a:solidFill>
                  <a:srgbClr val="000000"/>
                </a:solidFill>
              </a:ln>
            </c:spPr>
          </c:dPt>
          <c:cat>
            <c:strRef>
              <c:f>'customer pubblica'!$O$5:$O$8</c:f>
              <c:strCache/>
            </c:strRef>
          </c:cat>
          <c:val>
            <c:numRef>
              <c:f>'customer pubblica'!$P$284:$P$287</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03725"/>
          <c:w val="0.75"/>
          <c:h val="0.897"/>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Pt>
            <c:idx val="1"/>
            <c:spPr>
              <a:solidFill>
                <a:srgbClr val="00CCFF"/>
              </a:solidFill>
              <a:ln w="12700">
                <a:solidFill>
                  <a:srgbClr val="000000"/>
                </a:solidFill>
              </a:ln>
            </c:spPr>
          </c:dPt>
          <c:dPt>
            <c:idx val="2"/>
            <c:spPr>
              <a:solidFill>
                <a:srgbClr val="FFFF00"/>
              </a:solidFill>
              <a:ln w="12700">
                <a:solidFill>
                  <a:srgbClr val="000000"/>
                </a:solidFill>
              </a:ln>
            </c:spPr>
          </c:dPt>
          <c:dPt>
            <c:idx val="3"/>
            <c:spPr>
              <a:solidFill>
                <a:srgbClr val="FF0000"/>
              </a:solidFill>
              <a:ln w="12700">
                <a:solidFill>
                  <a:srgbClr val="000000"/>
                </a:solidFill>
              </a:ln>
            </c:spPr>
          </c:dPt>
          <c:cat>
            <c:strRef>
              <c:f>'customer pubblica'!$O$5:$O$8</c:f>
              <c:strCache/>
            </c:strRef>
          </c:cat>
          <c:val>
            <c:numRef>
              <c:f>'customer pubblica'!$P$32:$P$35</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03725"/>
          <c:w val="0.75"/>
          <c:h val="0.897"/>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Pt>
            <c:idx val="1"/>
            <c:spPr>
              <a:solidFill>
                <a:srgbClr val="00CCFF"/>
              </a:solidFill>
              <a:ln w="12700">
                <a:solidFill>
                  <a:srgbClr val="000000"/>
                </a:solidFill>
              </a:ln>
            </c:spPr>
          </c:dPt>
          <c:dPt>
            <c:idx val="2"/>
            <c:spPr>
              <a:solidFill>
                <a:srgbClr val="FFFF00"/>
              </a:solidFill>
              <a:ln w="12700">
                <a:solidFill>
                  <a:srgbClr val="000000"/>
                </a:solidFill>
              </a:ln>
            </c:spPr>
          </c:dPt>
          <c:dPt>
            <c:idx val="3"/>
            <c:spPr>
              <a:solidFill>
                <a:srgbClr val="FF0000"/>
              </a:solidFill>
              <a:ln w="12700">
                <a:solidFill>
                  <a:srgbClr val="000000"/>
                </a:solidFill>
              </a:ln>
            </c:spPr>
          </c:dPt>
          <c:cat>
            <c:strRef>
              <c:f>'customer pubblica'!$O$5:$O$8</c:f>
              <c:strCache/>
            </c:strRef>
          </c:cat>
          <c:val>
            <c:numRef>
              <c:f>'customer pubblica'!$P$149:$P$152</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'customer pubblica'!$E$3:$H$3</c:f>
            </c:strRef>
          </c:cat>
          <c:val>
            <c:numRef>
              <c:f>'customer pubblica'!#REF!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03725"/>
          <c:w val="0.75"/>
          <c:h val="0.897"/>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Pt>
            <c:idx val="1"/>
            <c:spPr>
              <a:solidFill>
                <a:srgbClr val="00CCFF"/>
              </a:solidFill>
              <a:ln w="12700">
                <a:solidFill>
                  <a:srgbClr val="000000"/>
                </a:solidFill>
              </a:ln>
            </c:spPr>
          </c:dPt>
          <c:dPt>
            <c:idx val="2"/>
            <c:spPr>
              <a:solidFill>
                <a:srgbClr val="FFFF00"/>
              </a:solidFill>
              <a:ln w="12700">
                <a:solidFill>
                  <a:srgbClr val="000000"/>
                </a:solidFill>
              </a:ln>
            </c:spPr>
          </c:dPt>
          <c:dPt>
            <c:idx val="3"/>
            <c:spPr>
              <a:solidFill>
                <a:srgbClr val="FF0000"/>
              </a:solidFill>
              <a:ln w="12700">
                <a:solidFill>
                  <a:srgbClr val="000000"/>
                </a:solidFill>
              </a:ln>
            </c:spPr>
          </c:dPt>
          <c:cat>
            <c:strRef>
              <c:f>'customer pubblica'!$O$5:$O$8</c:f>
              <c:strCache/>
            </c:strRef>
          </c:cat>
          <c:val>
            <c:numRef>
              <c:f>'customer pubblica'!$P$239:$P$242</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'customer pubblica'!#REF!</c:f>
              <c:strCache>
                <c:ptCount val="1"/>
                <c:pt idx="0">
                  <c:v>1</c:v>
                </c:pt>
              </c:strCache>
            </c:strRef>
          </c:cat>
          <c:val>
            <c:numRef>
              <c:f>'customer pubblica'!#REF!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03725"/>
          <c:w val="0.75"/>
          <c:h val="0.897"/>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Pt>
            <c:idx val="1"/>
            <c:spPr>
              <a:solidFill>
                <a:srgbClr val="00CCFF"/>
              </a:solidFill>
              <a:ln w="12700">
                <a:solidFill>
                  <a:srgbClr val="000000"/>
                </a:solidFill>
              </a:ln>
            </c:spPr>
          </c:dPt>
          <c:dPt>
            <c:idx val="2"/>
            <c:spPr>
              <a:solidFill>
                <a:srgbClr val="FFFF00"/>
              </a:solidFill>
              <a:ln w="12700">
                <a:solidFill>
                  <a:srgbClr val="000000"/>
                </a:solidFill>
              </a:ln>
            </c:spPr>
          </c:dPt>
          <c:dPt>
            <c:idx val="3"/>
            <c:spPr>
              <a:solidFill>
                <a:srgbClr val="FF0000"/>
              </a:solidFill>
              <a:ln w="12700">
                <a:solidFill>
                  <a:srgbClr val="000000"/>
                </a:solidFill>
              </a:ln>
            </c:spPr>
          </c:dPt>
          <c:cat>
            <c:strRef>
              <c:f>'customer pubblica'!$O$5:$O$8</c:f>
              <c:strCache/>
            </c:strRef>
          </c:cat>
          <c:val>
            <c:numRef>
              <c:f>'customer pubblica'!$P$59:$P$62</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03725"/>
          <c:w val="0.75"/>
          <c:h val="0.897"/>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Pt>
            <c:idx val="1"/>
            <c:spPr>
              <a:solidFill>
                <a:srgbClr val="00CCFF"/>
              </a:solidFill>
              <a:ln w="12700">
                <a:solidFill>
                  <a:srgbClr val="000000"/>
                </a:solidFill>
              </a:ln>
            </c:spPr>
          </c:dPt>
          <c:dPt>
            <c:idx val="2"/>
            <c:spPr>
              <a:solidFill>
                <a:srgbClr val="FFFF00"/>
              </a:solidFill>
              <a:ln w="12700">
                <a:solidFill>
                  <a:srgbClr val="000000"/>
                </a:solidFill>
              </a:ln>
            </c:spPr>
          </c:dPt>
          <c:dPt>
            <c:idx val="3"/>
            <c:spPr>
              <a:solidFill>
                <a:srgbClr val="FF0000"/>
              </a:solidFill>
              <a:ln w="12700">
                <a:solidFill>
                  <a:srgbClr val="000000"/>
                </a:solidFill>
              </a:ln>
            </c:spPr>
          </c:dPt>
          <c:cat>
            <c:strRef>
              <c:f>'customer pubblica'!$O$5:$O$8</c:f>
              <c:strCache/>
            </c:strRef>
          </c:cat>
          <c:val>
            <c:numRef>
              <c:f>'customer pubblica'!$P$68:$P$71</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03725"/>
          <c:w val="0.75"/>
          <c:h val="0.897"/>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Pt>
            <c:idx val="1"/>
            <c:spPr>
              <a:solidFill>
                <a:srgbClr val="00CCFF"/>
              </a:solidFill>
              <a:ln w="12700">
                <a:solidFill>
                  <a:srgbClr val="000000"/>
                </a:solidFill>
              </a:ln>
            </c:spPr>
          </c:dPt>
          <c:dPt>
            <c:idx val="2"/>
            <c:spPr>
              <a:solidFill>
                <a:srgbClr val="FFFF00"/>
              </a:solidFill>
              <a:ln w="12700">
                <a:solidFill>
                  <a:srgbClr val="000000"/>
                </a:solidFill>
              </a:ln>
            </c:spPr>
          </c:dPt>
          <c:dPt>
            <c:idx val="3"/>
            <c:spPr>
              <a:solidFill>
                <a:srgbClr val="FF0000"/>
              </a:solidFill>
              <a:ln w="12700">
                <a:solidFill>
                  <a:srgbClr val="000000"/>
                </a:solidFill>
              </a:ln>
            </c:spPr>
          </c:dPt>
          <c:cat>
            <c:strRef>
              <c:f>'customer pubblica'!$O$5:$O$8</c:f>
              <c:strCache/>
            </c:strRef>
          </c:cat>
          <c:val>
            <c:numRef>
              <c:f>'customer pubblica'!$P$77:$P$80</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03725"/>
          <c:w val="0.75"/>
          <c:h val="0.897"/>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Pt>
            <c:idx val="1"/>
            <c:spPr>
              <a:solidFill>
                <a:srgbClr val="00CCFF"/>
              </a:solidFill>
              <a:ln w="12700">
                <a:solidFill>
                  <a:srgbClr val="000000"/>
                </a:solidFill>
              </a:ln>
            </c:spPr>
          </c:dPt>
          <c:dPt>
            <c:idx val="2"/>
            <c:spPr>
              <a:solidFill>
                <a:srgbClr val="FFFF00"/>
              </a:solidFill>
              <a:ln w="12700">
                <a:solidFill>
                  <a:srgbClr val="000000"/>
                </a:solidFill>
              </a:ln>
            </c:spPr>
          </c:dPt>
          <c:dPt>
            <c:idx val="3"/>
            <c:spPr>
              <a:solidFill>
                <a:srgbClr val="FF0000"/>
              </a:solidFill>
              <a:ln w="12700">
                <a:solidFill>
                  <a:srgbClr val="000000"/>
                </a:solidFill>
              </a:ln>
            </c:spPr>
          </c:dPt>
          <c:cat>
            <c:strRef>
              <c:f>'customer pubblica'!$O$5:$O$8</c:f>
              <c:strCache/>
            </c:strRef>
          </c:cat>
          <c:val>
            <c:numRef>
              <c:f>'customer pubblica'!$P$158:$P$161</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03725"/>
          <c:w val="0.75"/>
          <c:h val="0.897"/>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Pt>
            <c:idx val="1"/>
            <c:spPr>
              <a:solidFill>
                <a:srgbClr val="00CCFF"/>
              </a:solidFill>
              <a:ln w="12700">
                <a:solidFill>
                  <a:srgbClr val="000000"/>
                </a:solidFill>
              </a:ln>
            </c:spPr>
          </c:dPt>
          <c:dPt>
            <c:idx val="2"/>
            <c:spPr>
              <a:solidFill>
                <a:srgbClr val="FFFF00"/>
              </a:solidFill>
              <a:ln w="12700">
                <a:solidFill>
                  <a:srgbClr val="000000"/>
                </a:solidFill>
              </a:ln>
            </c:spPr>
          </c:dPt>
          <c:dPt>
            <c:idx val="3"/>
            <c:spPr>
              <a:solidFill>
                <a:srgbClr val="FF0000"/>
              </a:solidFill>
              <a:ln w="12700">
                <a:solidFill>
                  <a:srgbClr val="000000"/>
                </a:solidFill>
              </a:ln>
            </c:spPr>
          </c:dPt>
          <c:cat>
            <c:strRef>
              <c:f>'customer pubblica'!$O$5:$O$8</c:f>
              <c:strCache/>
            </c:strRef>
          </c:cat>
          <c:val>
            <c:numRef>
              <c:f>'customer pubblica'!$P$257:$P$260</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03725"/>
          <c:w val="0.75"/>
          <c:h val="0.897"/>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Pt>
            <c:idx val="1"/>
            <c:spPr>
              <a:solidFill>
                <a:srgbClr val="00CCFF"/>
              </a:solidFill>
              <a:ln w="12700">
                <a:solidFill>
                  <a:srgbClr val="000000"/>
                </a:solidFill>
              </a:ln>
            </c:spPr>
          </c:dPt>
          <c:dPt>
            <c:idx val="2"/>
            <c:spPr>
              <a:solidFill>
                <a:srgbClr val="FFFF00"/>
              </a:solidFill>
              <a:ln w="12700">
                <a:solidFill>
                  <a:srgbClr val="000000"/>
                </a:solidFill>
              </a:ln>
            </c:spPr>
          </c:dPt>
          <c:dPt>
            <c:idx val="3"/>
            <c:spPr>
              <a:solidFill>
                <a:srgbClr val="FF0000"/>
              </a:solidFill>
              <a:ln w="12700">
                <a:solidFill>
                  <a:srgbClr val="000000"/>
                </a:solidFill>
              </a:ln>
            </c:spPr>
          </c:dPt>
          <c:cat>
            <c:strRef>
              <c:f>'customer pubblica'!$O$5:$O$8</c:f>
              <c:strCache/>
            </c:strRef>
          </c:cat>
          <c:val>
            <c:numRef>
              <c:f>'customer pubblica'!$P$266:$P$269</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03725"/>
          <c:w val="0.75"/>
          <c:h val="0.897"/>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Pt>
            <c:idx val="1"/>
            <c:spPr>
              <a:solidFill>
                <a:srgbClr val="00CCFF"/>
              </a:solidFill>
              <a:ln w="12700">
                <a:solidFill>
                  <a:srgbClr val="000000"/>
                </a:solidFill>
              </a:ln>
            </c:spPr>
          </c:dPt>
          <c:dPt>
            <c:idx val="2"/>
            <c:spPr>
              <a:solidFill>
                <a:srgbClr val="FFFF00"/>
              </a:solidFill>
              <a:ln w="12700">
                <a:solidFill>
                  <a:srgbClr val="000000"/>
                </a:solidFill>
              </a:ln>
            </c:spPr>
          </c:dPt>
          <c:dPt>
            <c:idx val="3"/>
            <c:spPr>
              <a:solidFill>
                <a:srgbClr val="FF0000"/>
              </a:solidFill>
              <a:ln w="12700">
                <a:solidFill>
                  <a:srgbClr val="000000"/>
                </a:solidFill>
              </a:ln>
            </c:spPr>
          </c:dPt>
          <c:cat>
            <c:strRef>
              <c:f>'customer pubblica'!$O$5:$O$8</c:f>
              <c:strCache/>
            </c:strRef>
          </c:cat>
          <c:val>
            <c:numRef>
              <c:f>'customer pubblica'!$P$320:$P$323</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03725"/>
          <c:w val="0.75"/>
          <c:h val="0.897"/>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Pt>
            <c:idx val="1"/>
            <c:spPr>
              <a:solidFill>
                <a:srgbClr val="00CCFF"/>
              </a:solidFill>
              <a:ln w="12700">
                <a:solidFill>
                  <a:srgbClr val="000000"/>
                </a:solidFill>
              </a:ln>
            </c:spPr>
          </c:dPt>
          <c:dPt>
            <c:idx val="2"/>
            <c:spPr>
              <a:solidFill>
                <a:srgbClr val="FFFF00"/>
              </a:solidFill>
              <a:ln w="12700">
                <a:solidFill>
                  <a:srgbClr val="000000"/>
                </a:solidFill>
              </a:ln>
            </c:spPr>
          </c:dPt>
          <c:dPt>
            <c:idx val="3"/>
            <c:spPr>
              <a:solidFill>
                <a:srgbClr val="FF0000"/>
              </a:solidFill>
              <a:ln w="12700">
                <a:solidFill>
                  <a:srgbClr val="000000"/>
                </a:solidFill>
              </a:ln>
            </c:spPr>
          </c:dPt>
          <c:cat>
            <c:strRef>
              <c:f>'customer pubblica'!$O$5:$O$8</c:f>
              <c:strCache/>
            </c:strRef>
          </c:cat>
          <c:val>
            <c:numRef>
              <c:f>'customer pubblica'!$P$329:$P$332</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03725"/>
          <c:w val="0.75"/>
          <c:h val="0.897"/>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Pt>
            <c:idx val="1"/>
            <c:spPr>
              <a:solidFill>
                <a:srgbClr val="00CCFF"/>
              </a:solidFill>
              <a:ln w="12700">
                <a:solidFill>
                  <a:srgbClr val="000000"/>
                </a:solidFill>
              </a:ln>
            </c:spPr>
          </c:dPt>
          <c:dPt>
            <c:idx val="2"/>
            <c:spPr>
              <a:solidFill>
                <a:srgbClr val="FFFF00"/>
              </a:solidFill>
              <a:ln w="12700">
                <a:solidFill>
                  <a:srgbClr val="000000"/>
                </a:solidFill>
              </a:ln>
            </c:spPr>
          </c:dPt>
          <c:dPt>
            <c:idx val="3"/>
            <c:spPr>
              <a:solidFill>
                <a:srgbClr val="FF0000"/>
              </a:solidFill>
              <a:ln w="12700">
                <a:solidFill>
                  <a:srgbClr val="000000"/>
                </a:solidFill>
              </a:ln>
            </c:spPr>
          </c:dPt>
          <c:cat>
            <c:strRef>
              <c:f>'customer pubblica'!$O$5:$O$8</c:f>
              <c:strCache/>
            </c:strRef>
          </c:cat>
          <c:val>
            <c:numRef>
              <c:f>'customer pubblica'!$P$95:$P$98</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03725"/>
          <c:w val="0.75"/>
          <c:h val="0.897"/>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Pt>
            <c:idx val="1"/>
            <c:spPr>
              <a:solidFill>
                <a:srgbClr val="00CCFF"/>
              </a:solidFill>
              <a:ln w="12700">
                <a:solidFill>
                  <a:srgbClr val="000000"/>
                </a:solidFill>
              </a:ln>
            </c:spPr>
          </c:dPt>
          <c:dPt>
            <c:idx val="2"/>
            <c:spPr>
              <a:solidFill>
                <a:srgbClr val="FFFF00"/>
              </a:solidFill>
              <a:ln w="12700">
                <a:solidFill>
                  <a:srgbClr val="000000"/>
                </a:solidFill>
              </a:ln>
            </c:spPr>
          </c:dPt>
          <c:dPt>
            <c:idx val="3"/>
            <c:spPr>
              <a:solidFill>
                <a:srgbClr val="FF0000"/>
              </a:solidFill>
              <a:ln w="12700">
                <a:solidFill>
                  <a:srgbClr val="000000"/>
                </a:solidFill>
              </a:ln>
            </c:spPr>
          </c:dPt>
          <c:cat>
            <c:strRef>
              <c:f>'customer pubblica'!$O$5:$O$8</c:f>
              <c:strCache/>
            </c:strRef>
          </c:cat>
          <c:val>
            <c:numRef>
              <c:f>'customer pubblica'!$P$104:$P$107</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'customer pubblica'!#REF!</c:f>
              <c:strCache>
                <c:ptCount val="1"/>
                <c:pt idx="0">
                  <c:v>1</c:v>
                </c:pt>
              </c:strCache>
            </c:strRef>
          </c:cat>
          <c:val>
            <c:numRef>
              <c:f>'customer pubblica'!#REF!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03725"/>
          <c:w val="0.75"/>
          <c:h val="0.897"/>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Pt>
            <c:idx val="1"/>
            <c:spPr>
              <a:solidFill>
                <a:srgbClr val="00CCFF"/>
              </a:solidFill>
              <a:ln w="12700">
                <a:solidFill>
                  <a:srgbClr val="000000"/>
                </a:solidFill>
              </a:ln>
            </c:spPr>
          </c:dPt>
          <c:dPt>
            <c:idx val="2"/>
            <c:spPr>
              <a:solidFill>
                <a:srgbClr val="FFFF00"/>
              </a:solidFill>
              <a:ln w="12700">
                <a:solidFill>
                  <a:srgbClr val="000000"/>
                </a:solidFill>
              </a:ln>
            </c:spPr>
          </c:dPt>
          <c:dPt>
            <c:idx val="3"/>
            <c:spPr>
              <a:solidFill>
                <a:srgbClr val="FF0000"/>
              </a:solidFill>
              <a:ln w="12700">
                <a:solidFill>
                  <a:srgbClr val="000000"/>
                </a:solidFill>
              </a:ln>
            </c:spPr>
          </c:dPt>
          <c:cat>
            <c:strRef>
              <c:f>'customer pubblica'!$O$5:$O$8</c:f>
              <c:strCache/>
            </c:strRef>
          </c:cat>
          <c:val>
            <c:numRef>
              <c:f>'customer pubblica'!$P$113:$P$116</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'customer pubblica'!$E$3:$H$3</c:f>
            </c:strRef>
          </c:cat>
          <c:val>
            <c:numRef>
              <c:f>'customer pubblica'!#REF!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03725"/>
          <c:w val="0.75"/>
          <c:h val="0.897"/>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Pt>
            <c:idx val="1"/>
            <c:spPr>
              <a:solidFill>
                <a:srgbClr val="00CCFF"/>
              </a:solidFill>
              <a:ln w="12700">
                <a:solidFill>
                  <a:srgbClr val="000000"/>
                </a:solidFill>
              </a:ln>
            </c:spPr>
          </c:dPt>
          <c:dPt>
            <c:idx val="2"/>
            <c:spPr>
              <a:solidFill>
                <a:srgbClr val="FFFF00"/>
              </a:solidFill>
              <a:ln w="12700">
                <a:solidFill>
                  <a:srgbClr val="000000"/>
                </a:solidFill>
              </a:ln>
            </c:spPr>
          </c:dPt>
          <c:dPt>
            <c:idx val="3"/>
            <c:spPr>
              <a:solidFill>
                <a:srgbClr val="FF0000"/>
              </a:solidFill>
              <a:ln w="12700">
                <a:solidFill>
                  <a:srgbClr val="000000"/>
                </a:solidFill>
              </a:ln>
            </c:spPr>
          </c:dPt>
          <c:cat>
            <c:strRef>
              <c:f>'customer pubblica'!$O$5:$O$8</c:f>
              <c:strCache/>
            </c:strRef>
          </c:cat>
          <c:val>
            <c:numRef>
              <c:f>'customer pubblica'!$P$356:$P$359</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03725"/>
          <c:w val="0.75"/>
          <c:h val="0.897"/>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Pt>
            <c:idx val="1"/>
            <c:spPr>
              <a:solidFill>
                <a:srgbClr val="00CCFF"/>
              </a:solidFill>
              <a:ln w="12700">
                <a:solidFill>
                  <a:srgbClr val="000000"/>
                </a:solidFill>
              </a:ln>
            </c:spPr>
          </c:dPt>
          <c:dPt>
            <c:idx val="2"/>
            <c:spPr>
              <a:solidFill>
                <a:srgbClr val="FFFF00"/>
              </a:solidFill>
              <a:ln w="12700">
                <a:solidFill>
                  <a:srgbClr val="000000"/>
                </a:solidFill>
              </a:ln>
            </c:spPr>
          </c:dPt>
          <c:dPt>
            <c:idx val="3"/>
            <c:spPr>
              <a:solidFill>
                <a:srgbClr val="FF0000"/>
              </a:solidFill>
              <a:ln w="12700">
                <a:solidFill>
                  <a:srgbClr val="000000"/>
                </a:solidFill>
              </a:ln>
            </c:spPr>
          </c:dPt>
          <c:cat>
            <c:strRef>
              <c:f>'customer pubblica'!$O$5:$O$8</c:f>
              <c:strCache/>
            </c:strRef>
          </c:cat>
          <c:val>
            <c:numRef>
              <c:f>'customer pubblica'!$P$365:$P$368</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03725"/>
          <c:w val="0.75"/>
          <c:h val="0.897"/>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Pt>
            <c:idx val="1"/>
            <c:spPr>
              <a:solidFill>
                <a:srgbClr val="00CCFF"/>
              </a:solidFill>
              <a:ln w="12700">
                <a:solidFill>
                  <a:srgbClr val="000000"/>
                </a:solidFill>
              </a:ln>
            </c:spPr>
          </c:dPt>
          <c:dPt>
            <c:idx val="2"/>
            <c:spPr>
              <a:solidFill>
                <a:srgbClr val="FFFF00"/>
              </a:solidFill>
              <a:ln w="12700">
                <a:solidFill>
                  <a:srgbClr val="000000"/>
                </a:solidFill>
              </a:ln>
            </c:spPr>
          </c:dPt>
          <c:dPt>
            <c:idx val="3"/>
            <c:spPr>
              <a:solidFill>
                <a:srgbClr val="FF0000"/>
              </a:solidFill>
              <a:ln w="12700">
                <a:solidFill>
                  <a:srgbClr val="000000"/>
                </a:solidFill>
              </a:ln>
            </c:spPr>
          </c:dPt>
          <c:cat>
            <c:strRef>
              <c:f>'customer pubblica'!$O$5:$O$8</c:f>
              <c:strCache/>
            </c:strRef>
          </c:cat>
          <c:val>
            <c:numRef>
              <c:f>'customer pubblica'!$P$14:$P$17</c:f>
              <c:numCache/>
            </c:numRef>
          </c:val>
        </c:ser>
      </c:pieChart>
      <c:spPr>
        <a:noFill/>
        <a:ln>
          <a:noFill/>
        </a:ln>
      </c:spPr>
    </c:plotArea>
    <c:plotVisOnly val="0"/>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03725"/>
          <c:w val="0.75"/>
          <c:h val="0.897"/>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Pt>
            <c:idx val="1"/>
            <c:spPr>
              <a:solidFill>
                <a:srgbClr val="00CCFF"/>
              </a:solidFill>
              <a:ln w="12700">
                <a:solidFill>
                  <a:srgbClr val="000000"/>
                </a:solidFill>
              </a:ln>
            </c:spPr>
          </c:dPt>
          <c:dPt>
            <c:idx val="2"/>
            <c:spPr>
              <a:solidFill>
                <a:srgbClr val="FFFF00"/>
              </a:solidFill>
              <a:ln w="12700">
                <a:solidFill>
                  <a:srgbClr val="000000"/>
                </a:solidFill>
              </a:ln>
            </c:spPr>
          </c:dPt>
          <c:dPt>
            <c:idx val="3"/>
            <c:spPr>
              <a:solidFill>
                <a:srgbClr val="FF0000"/>
              </a:solidFill>
              <a:ln w="12700">
                <a:solidFill>
                  <a:srgbClr val="000000"/>
                </a:solidFill>
              </a:ln>
            </c:spPr>
          </c:dPt>
          <c:cat>
            <c:strRef>
              <c:f>'customer pubblica'!$O$5:$O$8</c:f>
              <c:strCache/>
            </c:strRef>
          </c:cat>
          <c:val>
            <c:numRef>
              <c:f>'customer pubblica'!$P$86:$P$89</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numRef>
              <c:f>#REF!</c:f>
              <c:numCache>
                <c:ptCount val="1"/>
                <c:pt idx="0">
                  <c:v>1</c:v>
                </c:pt>
              </c:numCache>
            </c:numRef>
          </c:cat>
          <c:val>
            <c:numRef>
              <c:f>#REF!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03725"/>
          <c:w val="0.75"/>
          <c:h val="0.897"/>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Pt>
            <c:idx val="1"/>
            <c:spPr>
              <a:solidFill>
                <a:srgbClr val="00CCFF"/>
              </a:solidFill>
              <a:ln w="12700">
                <a:solidFill>
                  <a:srgbClr val="000000"/>
                </a:solidFill>
              </a:ln>
            </c:spPr>
          </c:dPt>
          <c:dPt>
            <c:idx val="2"/>
            <c:spPr>
              <a:solidFill>
                <a:srgbClr val="FFFF00"/>
              </a:solidFill>
              <a:ln w="12700">
                <a:solidFill>
                  <a:srgbClr val="000000"/>
                </a:solidFill>
              </a:ln>
            </c:spPr>
          </c:dPt>
          <c:dPt>
            <c:idx val="3"/>
            <c:spPr>
              <a:solidFill>
                <a:srgbClr val="FF0000"/>
              </a:solidFill>
              <a:ln w="12700">
                <a:solidFill>
                  <a:srgbClr val="000000"/>
                </a:solidFill>
              </a:ln>
            </c:spPr>
          </c:dPt>
          <c:cat>
            <c:strRef>
              <c:f>'customer pubblica'!$O$5:$O$8</c:f>
              <c:strCache/>
            </c:strRef>
          </c:cat>
          <c:val>
            <c:numRef>
              <c:f>'customer pubblica'!$P$131:$P$134</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03725"/>
          <c:w val="0.75"/>
          <c:h val="0.897"/>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Pt>
            <c:idx val="1"/>
            <c:spPr>
              <a:solidFill>
                <a:srgbClr val="00CCFF"/>
              </a:solidFill>
              <a:ln w="12700">
                <a:solidFill>
                  <a:srgbClr val="000000"/>
                </a:solidFill>
              </a:ln>
            </c:spPr>
          </c:dPt>
          <c:dPt>
            <c:idx val="2"/>
            <c:spPr>
              <a:solidFill>
                <a:srgbClr val="FFFF00"/>
              </a:solidFill>
              <a:ln w="12700">
                <a:solidFill>
                  <a:srgbClr val="000000"/>
                </a:solidFill>
              </a:ln>
            </c:spPr>
          </c:dPt>
          <c:dPt>
            <c:idx val="3"/>
            <c:spPr>
              <a:solidFill>
                <a:srgbClr val="FF0000"/>
              </a:solidFill>
              <a:ln w="12700">
                <a:solidFill>
                  <a:srgbClr val="000000"/>
                </a:solidFill>
              </a:ln>
            </c:spPr>
          </c:dPt>
          <c:cat>
            <c:strRef>
              <c:f>'customer pubblica'!$O$5:$O$8</c:f>
              <c:strCache/>
            </c:strRef>
          </c:cat>
          <c:val>
            <c:numRef>
              <c:f>'customer pubblica'!$P$140:$P$143</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03725"/>
          <c:w val="0.75"/>
          <c:h val="0.897"/>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Pt>
            <c:idx val="1"/>
            <c:spPr>
              <a:solidFill>
                <a:srgbClr val="00CCFF"/>
              </a:solidFill>
              <a:ln w="12700">
                <a:solidFill>
                  <a:srgbClr val="000000"/>
                </a:solidFill>
              </a:ln>
            </c:spPr>
          </c:dPt>
          <c:dPt>
            <c:idx val="2"/>
            <c:spPr>
              <a:solidFill>
                <a:srgbClr val="FFFF00"/>
              </a:solidFill>
              <a:ln w="12700">
                <a:solidFill>
                  <a:srgbClr val="000000"/>
                </a:solidFill>
              </a:ln>
            </c:spPr>
          </c:dPt>
          <c:dPt>
            <c:idx val="3"/>
            <c:spPr>
              <a:solidFill>
                <a:srgbClr val="FF0000"/>
              </a:solidFill>
              <a:ln w="12700">
                <a:solidFill>
                  <a:srgbClr val="000000"/>
                </a:solidFill>
              </a:ln>
            </c:spPr>
          </c:dPt>
          <c:cat>
            <c:strRef>
              <c:f>'customer pubblica'!$O$5:$O$8</c:f>
              <c:strCache/>
            </c:strRef>
          </c:cat>
          <c:val>
            <c:numRef>
              <c:f>'customer pubblica'!$P$302:$P$305</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'customer pubblica'!#REF!</c:f>
              <c:strCache>
                <c:ptCount val="1"/>
                <c:pt idx="0">
                  <c:v>1</c:v>
                </c:pt>
              </c:strCache>
            </c:strRef>
          </c:cat>
          <c:val>
            <c:numRef>
              <c:f>'customer pubblica'!#REF!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03725"/>
          <c:w val="0.75"/>
          <c:h val="0.897"/>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Pt>
            <c:idx val="1"/>
            <c:spPr>
              <a:solidFill>
                <a:srgbClr val="00CCFF"/>
              </a:solidFill>
              <a:ln w="12700">
                <a:solidFill>
                  <a:srgbClr val="000000"/>
                </a:solidFill>
              </a:ln>
            </c:spPr>
          </c:dPt>
          <c:dPt>
            <c:idx val="2"/>
            <c:spPr>
              <a:solidFill>
                <a:srgbClr val="FFFF00"/>
              </a:solidFill>
              <a:ln w="12700">
                <a:solidFill>
                  <a:srgbClr val="000000"/>
                </a:solidFill>
              </a:ln>
            </c:spPr>
          </c:dPt>
          <c:dPt>
            <c:idx val="3"/>
            <c:spPr>
              <a:solidFill>
                <a:srgbClr val="FF0000"/>
              </a:solidFill>
              <a:ln w="12700">
                <a:solidFill>
                  <a:srgbClr val="000000"/>
                </a:solidFill>
              </a:ln>
            </c:spPr>
          </c:dPt>
          <c:cat>
            <c:strRef>
              <c:f>'customer pubblica'!$O$5:$O$8</c:f>
              <c:strCache/>
            </c:strRef>
          </c:cat>
          <c:val>
            <c:numRef>
              <c:f>'customer pubblica'!$P$311:$P$314</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03725"/>
          <c:w val="0.75"/>
          <c:h val="0.897"/>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Pt>
            <c:idx val="1"/>
            <c:spPr>
              <a:solidFill>
                <a:srgbClr val="00CCFF"/>
              </a:solidFill>
              <a:ln w="12700">
                <a:solidFill>
                  <a:srgbClr val="000000"/>
                </a:solidFill>
              </a:ln>
            </c:spPr>
          </c:dPt>
          <c:dPt>
            <c:idx val="2"/>
            <c:spPr>
              <a:solidFill>
                <a:srgbClr val="FFFF00"/>
              </a:solidFill>
              <a:ln w="12700">
                <a:solidFill>
                  <a:srgbClr val="000000"/>
                </a:solidFill>
              </a:ln>
            </c:spPr>
          </c:dPt>
          <c:dPt>
            <c:idx val="3"/>
            <c:spPr>
              <a:solidFill>
                <a:srgbClr val="FF0000"/>
              </a:solidFill>
              <a:ln w="12700">
                <a:solidFill>
                  <a:srgbClr val="000000"/>
                </a:solidFill>
              </a:ln>
            </c:spPr>
          </c:dPt>
          <c:cat>
            <c:strRef>
              <c:f>'customer pubblica'!$O$5:$O$8</c:f>
              <c:strCache/>
            </c:strRef>
          </c:cat>
          <c:val>
            <c:numRef>
              <c:f>'customer pubblica'!$P$338:$P$341</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0"/>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'customer pubblica'!#REF!</c:f>
              <c:strCache>
                <c:ptCount val="1"/>
                <c:pt idx="0">
                  <c:v>1</c:v>
                </c:pt>
              </c:strCache>
            </c:strRef>
          </c:cat>
          <c:val>
            <c:numRef>
              <c:f>'customer pubblica'!#REF!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'customer pubblica'!#REF!</c:f>
              <c:strCache>
                <c:ptCount val="1"/>
                <c:pt idx="0">
                  <c:v>1</c:v>
                </c:pt>
              </c:strCache>
            </c:strRef>
          </c:cat>
          <c:val>
            <c:numRef>
              <c:f>'customer pubblica'!#REF!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'customer pubblica'!#REF!</c:f>
              <c:strCache>
                <c:ptCount val="1"/>
                <c:pt idx="0">
                  <c:v>1</c:v>
                </c:pt>
              </c:strCache>
            </c:strRef>
          </c:cat>
          <c:val>
            <c:numRef>
              <c:f>'customer pubblica'!#REF!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cat>
            <c:strRef>
              <c:f>'campione on line'!#REF!</c:f>
              <c:strCache>
                <c:ptCount val="1"/>
                <c:pt idx="0">
                  <c:v>1</c:v>
                </c:pt>
              </c:strCache>
            </c:strRef>
          </c:cat>
          <c:val>
            <c:numRef>
              <c:f>'campione on line'!#REF!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 Id="rId57" Type="http://schemas.openxmlformats.org/officeDocument/2006/relationships/chart" Target="/xl/charts/chart57.xml" /><Relationship Id="rId58" Type="http://schemas.openxmlformats.org/officeDocument/2006/relationships/chart" Target="/xl/charts/chart58.xml" /><Relationship Id="rId59" Type="http://schemas.openxmlformats.org/officeDocument/2006/relationships/chart" Target="/xl/charts/chart59.xml" /><Relationship Id="rId60" Type="http://schemas.openxmlformats.org/officeDocument/2006/relationships/chart" Target="/xl/charts/chart60.xml" /><Relationship Id="rId61" Type="http://schemas.openxmlformats.org/officeDocument/2006/relationships/chart" Target="/xl/charts/chart6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62.xml" /><Relationship Id="rId2" Type="http://schemas.openxmlformats.org/officeDocument/2006/relationships/chart" Target="/xl/charts/chart63.xml" /><Relationship Id="rId3" Type="http://schemas.openxmlformats.org/officeDocument/2006/relationships/chart" Target="/xl/charts/chart64.xml" /><Relationship Id="rId4" Type="http://schemas.openxmlformats.org/officeDocument/2006/relationships/chart" Target="/xl/charts/chart65.xml" /><Relationship Id="rId5" Type="http://schemas.openxmlformats.org/officeDocument/2006/relationships/chart" Target="/xl/charts/chart66.xml" /><Relationship Id="rId6" Type="http://schemas.openxmlformats.org/officeDocument/2006/relationships/chart" Target="/xl/charts/chart67.xml" /><Relationship Id="rId7" Type="http://schemas.openxmlformats.org/officeDocument/2006/relationships/chart" Target="/xl/charts/chart68.xml" /><Relationship Id="rId8" Type="http://schemas.openxmlformats.org/officeDocument/2006/relationships/chart" Target="/xl/charts/chart69.xml" /><Relationship Id="rId9" Type="http://schemas.openxmlformats.org/officeDocument/2006/relationships/chart" Target="/xl/charts/chart70.xml" /><Relationship Id="rId10" Type="http://schemas.openxmlformats.org/officeDocument/2006/relationships/chart" Target="/xl/charts/chart71.xml" /><Relationship Id="rId11" Type="http://schemas.openxmlformats.org/officeDocument/2006/relationships/chart" Target="/xl/charts/chart72.xml" /><Relationship Id="rId12" Type="http://schemas.openxmlformats.org/officeDocument/2006/relationships/chart" Target="/xl/charts/chart73.xml" /><Relationship Id="rId13" Type="http://schemas.openxmlformats.org/officeDocument/2006/relationships/chart" Target="/xl/charts/chart74.xml" /><Relationship Id="rId14" Type="http://schemas.openxmlformats.org/officeDocument/2006/relationships/chart" Target="/xl/charts/chart75.xml" /><Relationship Id="rId15" Type="http://schemas.openxmlformats.org/officeDocument/2006/relationships/chart" Target="/xl/charts/chart76.xml" /><Relationship Id="rId16" Type="http://schemas.openxmlformats.org/officeDocument/2006/relationships/chart" Target="/xl/charts/chart77.xml" /><Relationship Id="rId17" Type="http://schemas.openxmlformats.org/officeDocument/2006/relationships/chart" Target="/xl/charts/chart78.xml" /><Relationship Id="rId18" Type="http://schemas.openxmlformats.org/officeDocument/2006/relationships/chart" Target="/xl/charts/chart79.xml" /><Relationship Id="rId19" Type="http://schemas.openxmlformats.org/officeDocument/2006/relationships/chart" Target="/xl/charts/chart80.xml" /><Relationship Id="rId20" Type="http://schemas.openxmlformats.org/officeDocument/2006/relationships/chart" Target="/xl/charts/chart81.xml" /><Relationship Id="rId21" Type="http://schemas.openxmlformats.org/officeDocument/2006/relationships/chart" Target="/xl/charts/chart82.xml" /><Relationship Id="rId22" Type="http://schemas.openxmlformats.org/officeDocument/2006/relationships/chart" Target="/xl/charts/chart83.xml" /><Relationship Id="rId23" Type="http://schemas.openxmlformats.org/officeDocument/2006/relationships/chart" Target="/xl/charts/chart84.xml" /><Relationship Id="rId24" Type="http://schemas.openxmlformats.org/officeDocument/2006/relationships/chart" Target="/xl/charts/chart85.xml" /><Relationship Id="rId25" Type="http://schemas.openxmlformats.org/officeDocument/2006/relationships/chart" Target="/xl/charts/chart86.xml" /><Relationship Id="rId26" Type="http://schemas.openxmlformats.org/officeDocument/2006/relationships/chart" Target="/xl/charts/chart87.xml" /><Relationship Id="rId27" Type="http://schemas.openxmlformats.org/officeDocument/2006/relationships/chart" Target="/xl/charts/chart88.xml" /><Relationship Id="rId28" Type="http://schemas.openxmlformats.org/officeDocument/2006/relationships/chart" Target="/xl/charts/chart89.xml" /><Relationship Id="rId29" Type="http://schemas.openxmlformats.org/officeDocument/2006/relationships/chart" Target="/xl/charts/chart90.xml" /><Relationship Id="rId30" Type="http://schemas.openxmlformats.org/officeDocument/2006/relationships/chart" Target="/xl/charts/chart91.xml" /><Relationship Id="rId31" Type="http://schemas.openxmlformats.org/officeDocument/2006/relationships/chart" Target="/xl/charts/chart92.xml" /><Relationship Id="rId32" Type="http://schemas.openxmlformats.org/officeDocument/2006/relationships/chart" Target="/xl/charts/chart93.xml" /><Relationship Id="rId33" Type="http://schemas.openxmlformats.org/officeDocument/2006/relationships/chart" Target="/xl/charts/chart94.xml" /><Relationship Id="rId34" Type="http://schemas.openxmlformats.org/officeDocument/2006/relationships/chart" Target="/xl/charts/chart95.xml" /><Relationship Id="rId35" Type="http://schemas.openxmlformats.org/officeDocument/2006/relationships/chart" Target="/xl/charts/chart96.xml" /><Relationship Id="rId36" Type="http://schemas.openxmlformats.org/officeDocument/2006/relationships/chart" Target="/xl/charts/chart97.xml" /><Relationship Id="rId37" Type="http://schemas.openxmlformats.org/officeDocument/2006/relationships/chart" Target="/xl/charts/chart98.xml" /><Relationship Id="rId38" Type="http://schemas.openxmlformats.org/officeDocument/2006/relationships/chart" Target="/xl/charts/chart99.xml" /><Relationship Id="rId39" Type="http://schemas.openxmlformats.org/officeDocument/2006/relationships/chart" Target="/xl/charts/chart100.xml" /><Relationship Id="rId40" Type="http://schemas.openxmlformats.org/officeDocument/2006/relationships/chart" Target="/xl/charts/chart101.xml" /><Relationship Id="rId41" Type="http://schemas.openxmlformats.org/officeDocument/2006/relationships/chart" Target="/xl/charts/chart102.xml" /><Relationship Id="rId42" Type="http://schemas.openxmlformats.org/officeDocument/2006/relationships/chart" Target="/xl/charts/chart103.xml" /><Relationship Id="rId43" Type="http://schemas.openxmlformats.org/officeDocument/2006/relationships/chart" Target="/xl/charts/chart104.xml" /><Relationship Id="rId44" Type="http://schemas.openxmlformats.org/officeDocument/2006/relationships/chart" Target="/xl/charts/chart105.xml" /><Relationship Id="rId45" Type="http://schemas.openxmlformats.org/officeDocument/2006/relationships/chart" Target="/xl/charts/chart106.xml" /><Relationship Id="rId46" Type="http://schemas.openxmlformats.org/officeDocument/2006/relationships/chart" Target="/xl/charts/chart107.xml" /><Relationship Id="rId47" Type="http://schemas.openxmlformats.org/officeDocument/2006/relationships/chart" Target="/xl/charts/chart108.xml" /><Relationship Id="rId48" Type="http://schemas.openxmlformats.org/officeDocument/2006/relationships/chart" Target="/xl/charts/chart109.xml" /><Relationship Id="rId49" Type="http://schemas.openxmlformats.org/officeDocument/2006/relationships/chart" Target="/xl/charts/chart110.xml" /><Relationship Id="rId50" Type="http://schemas.openxmlformats.org/officeDocument/2006/relationships/chart" Target="/xl/charts/chart111.xml" /><Relationship Id="rId51" Type="http://schemas.openxmlformats.org/officeDocument/2006/relationships/chart" Target="/xl/charts/chart112.xml" /><Relationship Id="rId52" Type="http://schemas.openxmlformats.org/officeDocument/2006/relationships/chart" Target="/xl/charts/chart113.xml" /><Relationship Id="rId53" Type="http://schemas.openxmlformats.org/officeDocument/2006/relationships/chart" Target="/xl/charts/chart114.xml" /><Relationship Id="rId54" Type="http://schemas.openxmlformats.org/officeDocument/2006/relationships/chart" Target="/xl/charts/chart115.xml" /><Relationship Id="rId55" Type="http://schemas.openxmlformats.org/officeDocument/2006/relationships/chart" Target="/xl/charts/chart116.xml" /><Relationship Id="rId56" Type="http://schemas.openxmlformats.org/officeDocument/2006/relationships/chart" Target="/xl/charts/chart117.xml" /><Relationship Id="rId57" Type="http://schemas.openxmlformats.org/officeDocument/2006/relationships/chart" Target="/xl/charts/chart118.xml" /><Relationship Id="rId58" Type="http://schemas.openxmlformats.org/officeDocument/2006/relationships/chart" Target="/xl/charts/chart119.xml" /><Relationship Id="rId59" Type="http://schemas.openxmlformats.org/officeDocument/2006/relationships/chart" Target="/xl/charts/chart120.xml" /><Relationship Id="rId60" Type="http://schemas.openxmlformats.org/officeDocument/2006/relationships/chart" Target="/xl/charts/chart121.xml" /><Relationship Id="rId61" Type="http://schemas.openxmlformats.org/officeDocument/2006/relationships/chart" Target="/xl/charts/chart12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3</xdr:row>
      <xdr:rowOff>38100</xdr:rowOff>
    </xdr:from>
    <xdr:to>
      <xdr:col>12</xdr:col>
      <xdr:colOff>571500</xdr:colOff>
      <xdr:row>10</xdr:row>
      <xdr:rowOff>9525</xdr:rowOff>
    </xdr:to>
    <xdr:graphicFrame>
      <xdr:nvGraphicFramePr>
        <xdr:cNvPr id="1" name="Chart 1"/>
        <xdr:cNvGraphicFramePr/>
      </xdr:nvGraphicFramePr>
      <xdr:xfrm>
        <a:off x="66675" y="1609725"/>
        <a:ext cx="1304925" cy="1104900"/>
      </xdr:xfrm>
      <a:graphic>
        <a:graphicData uri="http://schemas.openxmlformats.org/drawingml/2006/chart">
          <c:chart xmlns:c="http://schemas.openxmlformats.org/drawingml/2006/chart" r:id="rId1"/>
        </a:graphicData>
      </a:graphic>
    </xdr:graphicFrame>
    <xdr:clientData/>
  </xdr:twoCellAnchor>
  <xdr:twoCellAnchor>
    <xdr:from>
      <xdr:col>10</xdr:col>
      <xdr:colOff>28575</xdr:colOff>
      <xdr:row>371</xdr:row>
      <xdr:rowOff>0</xdr:rowOff>
    </xdr:from>
    <xdr:to>
      <xdr:col>11</xdr:col>
      <xdr:colOff>85725</xdr:colOff>
      <xdr:row>371</xdr:row>
      <xdr:rowOff>0</xdr:rowOff>
    </xdr:to>
    <xdr:graphicFrame>
      <xdr:nvGraphicFramePr>
        <xdr:cNvPr id="2" name="Chart 2"/>
        <xdr:cNvGraphicFramePr/>
      </xdr:nvGraphicFramePr>
      <xdr:xfrm>
        <a:off x="66675" y="61160025"/>
        <a:ext cx="676275" cy="0"/>
      </xdr:xfrm>
      <a:graphic>
        <a:graphicData uri="http://schemas.openxmlformats.org/drawingml/2006/chart">
          <c:chart xmlns:c="http://schemas.openxmlformats.org/drawingml/2006/chart" r:id="rId2"/>
        </a:graphicData>
      </a:graphic>
    </xdr:graphicFrame>
    <xdr:clientData/>
  </xdr:twoCellAnchor>
  <xdr:twoCellAnchor>
    <xdr:from>
      <xdr:col>10</xdr:col>
      <xdr:colOff>28575</xdr:colOff>
      <xdr:row>371</xdr:row>
      <xdr:rowOff>0</xdr:rowOff>
    </xdr:from>
    <xdr:to>
      <xdr:col>11</xdr:col>
      <xdr:colOff>95250</xdr:colOff>
      <xdr:row>371</xdr:row>
      <xdr:rowOff>0</xdr:rowOff>
    </xdr:to>
    <xdr:graphicFrame>
      <xdr:nvGraphicFramePr>
        <xdr:cNvPr id="3" name="Chart 3"/>
        <xdr:cNvGraphicFramePr/>
      </xdr:nvGraphicFramePr>
      <xdr:xfrm>
        <a:off x="66675" y="61160025"/>
        <a:ext cx="685800" cy="0"/>
      </xdr:xfrm>
      <a:graphic>
        <a:graphicData uri="http://schemas.openxmlformats.org/drawingml/2006/chart">
          <c:chart xmlns:c="http://schemas.openxmlformats.org/drawingml/2006/chart" r:id="rId3"/>
        </a:graphicData>
      </a:graphic>
    </xdr:graphicFrame>
    <xdr:clientData/>
  </xdr:twoCellAnchor>
  <xdr:twoCellAnchor>
    <xdr:from>
      <xdr:col>10</xdr:col>
      <xdr:colOff>28575</xdr:colOff>
      <xdr:row>371</xdr:row>
      <xdr:rowOff>0</xdr:rowOff>
    </xdr:from>
    <xdr:to>
      <xdr:col>11</xdr:col>
      <xdr:colOff>85725</xdr:colOff>
      <xdr:row>371</xdr:row>
      <xdr:rowOff>0</xdr:rowOff>
    </xdr:to>
    <xdr:graphicFrame>
      <xdr:nvGraphicFramePr>
        <xdr:cNvPr id="4" name="Chart 4"/>
        <xdr:cNvGraphicFramePr/>
      </xdr:nvGraphicFramePr>
      <xdr:xfrm>
        <a:off x="66675" y="61160025"/>
        <a:ext cx="676275" cy="0"/>
      </xdr:xfrm>
      <a:graphic>
        <a:graphicData uri="http://schemas.openxmlformats.org/drawingml/2006/chart">
          <c:chart xmlns:c="http://schemas.openxmlformats.org/drawingml/2006/chart" r:id="rId4"/>
        </a:graphicData>
      </a:graphic>
    </xdr:graphicFrame>
    <xdr:clientData/>
  </xdr:twoCellAnchor>
  <xdr:twoCellAnchor>
    <xdr:from>
      <xdr:col>10</xdr:col>
      <xdr:colOff>28575</xdr:colOff>
      <xdr:row>371</xdr:row>
      <xdr:rowOff>0</xdr:rowOff>
    </xdr:from>
    <xdr:to>
      <xdr:col>11</xdr:col>
      <xdr:colOff>95250</xdr:colOff>
      <xdr:row>371</xdr:row>
      <xdr:rowOff>0</xdr:rowOff>
    </xdr:to>
    <xdr:graphicFrame>
      <xdr:nvGraphicFramePr>
        <xdr:cNvPr id="5" name="Chart 5"/>
        <xdr:cNvGraphicFramePr/>
      </xdr:nvGraphicFramePr>
      <xdr:xfrm>
        <a:off x="66675" y="61160025"/>
        <a:ext cx="685800" cy="0"/>
      </xdr:xfrm>
      <a:graphic>
        <a:graphicData uri="http://schemas.openxmlformats.org/drawingml/2006/chart">
          <c:chart xmlns:c="http://schemas.openxmlformats.org/drawingml/2006/chart" r:id="rId5"/>
        </a:graphicData>
      </a:graphic>
    </xdr:graphicFrame>
    <xdr:clientData/>
  </xdr:twoCellAnchor>
  <xdr:twoCellAnchor>
    <xdr:from>
      <xdr:col>10</xdr:col>
      <xdr:colOff>28575</xdr:colOff>
      <xdr:row>371</xdr:row>
      <xdr:rowOff>0</xdr:rowOff>
    </xdr:from>
    <xdr:to>
      <xdr:col>11</xdr:col>
      <xdr:colOff>85725</xdr:colOff>
      <xdr:row>371</xdr:row>
      <xdr:rowOff>0</xdr:rowOff>
    </xdr:to>
    <xdr:graphicFrame>
      <xdr:nvGraphicFramePr>
        <xdr:cNvPr id="6" name="Chart 6"/>
        <xdr:cNvGraphicFramePr/>
      </xdr:nvGraphicFramePr>
      <xdr:xfrm>
        <a:off x="66675" y="61160025"/>
        <a:ext cx="676275" cy="0"/>
      </xdr:xfrm>
      <a:graphic>
        <a:graphicData uri="http://schemas.openxmlformats.org/drawingml/2006/chart">
          <c:chart xmlns:c="http://schemas.openxmlformats.org/drawingml/2006/chart" r:id="rId6"/>
        </a:graphicData>
      </a:graphic>
    </xdr:graphicFrame>
    <xdr:clientData/>
  </xdr:twoCellAnchor>
  <xdr:twoCellAnchor>
    <xdr:from>
      <xdr:col>10</xdr:col>
      <xdr:colOff>28575</xdr:colOff>
      <xdr:row>371</xdr:row>
      <xdr:rowOff>0</xdr:rowOff>
    </xdr:from>
    <xdr:to>
      <xdr:col>11</xdr:col>
      <xdr:colOff>95250</xdr:colOff>
      <xdr:row>371</xdr:row>
      <xdr:rowOff>0</xdr:rowOff>
    </xdr:to>
    <xdr:graphicFrame>
      <xdr:nvGraphicFramePr>
        <xdr:cNvPr id="7" name="Chart 7"/>
        <xdr:cNvGraphicFramePr/>
      </xdr:nvGraphicFramePr>
      <xdr:xfrm>
        <a:off x="66675" y="61160025"/>
        <a:ext cx="685800" cy="0"/>
      </xdr:xfrm>
      <a:graphic>
        <a:graphicData uri="http://schemas.openxmlformats.org/drawingml/2006/chart">
          <c:chart xmlns:c="http://schemas.openxmlformats.org/drawingml/2006/chart" r:id="rId7"/>
        </a:graphicData>
      </a:graphic>
    </xdr:graphicFrame>
    <xdr:clientData/>
  </xdr:twoCellAnchor>
  <xdr:twoCellAnchor>
    <xdr:from>
      <xdr:col>10</xdr:col>
      <xdr:colOff>28575</xdr:colOff>
      <xdr:row>371</xdr:row>
      <xdr:rowOff>0</xdr:rowOff>
    </xdr:from>
    <xdr:to>
      <xdr:col>11</xdr:col>
      <xdr:colOff>85725</xdr:colOff>
      <xdr:row>371</xdr:row>
      <xdr:rowOff>0</xdr:rowOff>
    </xdr:to>
    <xdr:graphicFrame>
      <xdr:nvGraphicFramePr>
        <xdr:cNvPr id="8" name="Chart 8"/>
        <xdr:cNvGraphicFramePr/>
      </xdr:nvGraphicFramePr>
      <xdr:xfrm>
        <a:off x="66675" y="61160025"/>
        <a:ext cx="676275" cy="0"/>
      </xdr:xfrm>
      <a:graphic>
        <a:graphicData uri="http://schemas.openxmlformats.org/drawingml/2006/chart">
          <c:chart xmlns:c="http://schemas.openxmlformats.org/drawingml/2006/chart" r:id="rId8"/>
        </a:graphicData>
      </a:graphic>
    </xdr:graphicFrame>
    <xdr:clientData/>
  </xdr:twoCellAnchor>
  <xdr:twoCellAnchor>
    <xdr:from>
      <xdr:col>10</xdr:col>
      <xdr:colOff>28575</xdr:colOff>
      <xdr:row>371</xdr:row>
      <xdr:rowOff>0</xdr:rowOff>
    </xdr:from>
    <xdr:to>
      <xdr:col>11</xdr:col>
      <xdr:colOff>95250</xdr:colOff>
      <xdr:row>371</xdr:row>
      <xdr:rowOff>0</xdr:rowOff>
    </xdr:to>
    <xdr:graphicFrame>
      <xdr:nvGraphicFramePr>
        <xdr:cNvPr id="9" name="Chart 9"/>
        <xdr:cNvGraphicFramePr/>
      </xdr:nvGraphicFramePr>
      <xdr:xfrm>
        <a:off x="66675" y="61160025"/>
        <a:ext cx="685800" cy="0"/>
      </xdr:xfrm>
      <a:graphic>
        <a:graphicData uri="http://schemas.openxmlformats.org/drawingml/2006/chart">
          <c:chart xmlns:c="http://schemas.openxmlformats.org/drawingml/2006/chart" r:id="rId9"/>
        </a:graphicData>
      </a:graphic>
    </xdr:graphicFrame>
    <xdr:clientData/>
  </xdr:twoCellAnchor>
  <xdr:twoCellAnchor>
    <xdr:from>
      <xdr:col>10</xdr:col>
      <xdr:colOff>28575</xdr:colOff>
      <xdr:row>371</xdr:row>
      <xdr:rowOff>0</xdr:rowOff>
    </xdr:from>
    <xdr:to>
      <xdr:col>11</xdr:col>
      <xdr:colOff>85725</xdr:colOff>
      <xdr:row>371</xdr:row>
      <xdr:rowOff>0</xdr:rowOff>
    </xdr:to>
    <xdr:graphicFrame>
      <xdr:nvGraphicFramePr>
        <xdr:cNvPr id="10" name="Chart 10"/>
        <xdr:cNvGraphicFramePr/>
      </xdr:nvGraphicFramePr>
      <xdr:xfrm>
        <a:off x="66675" y="61160025"/>
        <a:ext cx="676275" cy="0"/>
      </xdr:xfrm>
      <a:graphic>
        <a:graphicData uri="http://schemas.openxmlformats.org/drawingml/2006/chart">
          <c:chart xmlns:c="http://schemas.openxmlformats.org/drawingml/2006/chart" r:id="rId10"/>
        </a:graphicData>
      </a:graphic>
    </xdr:graphicFrame>
    <xdr:clientData/>
  </xdr:twoCellAnchor>
  <xdr:twoCellAnchor>
    <xdr:from>
      <xdr:col>10</xdr:col>
      <xdr:colOff>28575</xdr:colOff>
      <xdr:row>371</xdr:row>
      <xdr:rowOff>0</xdr:rowOff>
    </xdr:from>
    <xdr:to>
      <xdr:col>11</xdr:col>
      <xdr:colOff>95250</xdr:colOff>
      <xdr:row>371</xdr:row>
      <xdr:rowOff>0</xdr:rowOff>
    </xdr:to>
    <xdr:graphicFrame>
      <xdr:nvGraphicFramePr>
        <xdr:cNvPr id="11" name="Chart 11"/>
        <xdr:cNvGraphicFramePr/>
      </xdr:nvGraphicFramePr>
      <xdr:xfrm>
        <a:off x="66675" y="61160025"/>
        <a:ext cx="685800" cy="0"/>
      </xdr:xfrm>
      <a:graphic>
        <a:graphicData uri="http://schemas.openxmlformats.org/drawingml/2006/chart">
          <c:chart xmlns:c="http://schemas.openxmlformats.org/drawingml/2006/chart" r:id="rId11"/>
        </a:graphicData>
      </a:graphic>
    </xdr:graphicFrame>
    <xdr:clientData/>
  </xdr:twoCellAnchor>
  <xdr:twoCellAnchor>
    <xdr:from>
      <xdr:col>10</xdr:col>
      <xdr:colOff>28575</xdr:colOff>
      <xdr:row>371</xdr:row>
      <xdr:rowOff>0</xdr:rowOff>
    </xdr:from>
    <xdr:to>
      <xdr:col>11</xdr:col>
      <xdr:colOff>85725</xdr:colOff>
      <xdr:row>371</xdr:row>
      <xdr:rowOff>0</xdr:rowOff>
    </xdr:to>
    <xdr:graphicFrame>
      <xdr:nvGraphicFramePr>
        <xdr:cNvPr id="12" name="Chart 12"/>
        <xdr:cNvGraphicFramePr/>
      </xdr:nvGraphicFramePr>
      <xdr:xfrm>
        <a:off x="66675" y="61160025"/>
        <a:ext cx="676275" cy="0"/>
      </xdr:xfrm>
      <a:graphic>
        <a:graphicData uri="http://schemas.openxmlformats.org/drawingml/2006/chart">
          <c:chart xmlns:c="http://schemas.openxmlformats.org/drawingml/2006/chart" r:id="rId12"/>
        </a:graphicData>
      </a:graphic>
    </xdr:graphicFrame>
    <xdr:clientData/>
  </xdr:twoCellAnchor>
  <xdr:twoCellAnchor>
    <xdr:from>
      <xdr:col>10</xdr:col>
      <xdr:colOff>28575</xdr:colOff>
      <xdr:row>371</xdr:row>
      <xdr:rowOff>0</xdr:rowOff>
    </xdr:from>
    <xdr:to>
      <xdr:col>11</xdr:col>
      <xdr:colOff>95250</xdr:colOff>
      <xdr:row>371</xdr:row>
      <xdr:rowOff>0</xdr:rowOff>
    </xdr:to>
    <xdr:graphicFrame>
      <xdr:nvGraphicFramePr>
        <xdr:cNvPr id="13" name="Chart 13"/>
        <xdr:cNvGraphicFramePr/>
      </xdr:nvGraphicFramePr>
      <xdr:xfrm>
        <a:off x="66675" y="61160025"/>
        <a:ext cx="685800" cy="0"/>
      </xdr:xfrm>
      <a:graphic>
        <a:graphicData uri="http://schemas.openxmlformats.org/drawingml/2006/chart">
          <c:chart xmlns:c="http://schemas.openxmlformats.org/drawingml/2006/chart" r:id="rId13"/>
        </a:graphicData>
      </a:graphic>
    </xdr:graphicFrame>
    <xdr:clientData/>
  </xdr:twoCellAnchor>
  <xdr:twoCellAnchor>
    <xdr:from>
      <xdr:col>10</xdr:col>
      <xdr:colOff>38100</xdr:colOff>
      <xdr:row>55</xdr:row>
      <xdr:rowOff>0</xdr:rowOff>
    </xdr:from>
    <xdr:to>
      <xdr:col>11</xdr:col>
      <xdr:colOff>95250</xdr:colOff>
      <xdr:row>55</xdr:row>
      <xdr:rowOff>0</xdr:rowOff>
    </xdr:to>
    <xdr:graphicFrame>
      <xdr:nvGraphicFramePr>
        <xdr:cNvPr id="14" name="Chart 14"/>
        <xdr:cNvGraphicFramePr/>
      </xdr:nvGraphicFramePr>
      <xdr:xfrm>
        <a:off x="76200" y="9991725"/>
        <a:ext cx="676275" cy="0"/>
      </xdr:xfrm>
      <a:graphic>
        <a:graphicData uri="http://schemas.openxmlformats.org/drawingml/2006/chart">
          <c:chart xmlns:c="http://schemas.openxmlformats.org/drawingml/2006/chart" r:id="rId14"/>
        </a:graphicData>
      </a:graphic>
    </xdr:graphicFrame>
    <xdr:clientData/>
  </xdr:twoCellAnchor>
  <xdr:twoCellAnchor>
    <xdr:from>
      <xdr:col>10</xdr:col>
      <xdr:colOff>38100</xdr:colOff>
      <xdr:row>182</xdr:row>
      <xdr:rowOff>0</xdr:rowOff>
    </xdr:from>
    <xdr:to>
      <xdr:col>11</xdr:col>
      <xdr:colOff>95250</xdr:colOff>
      <xdr:row>182</xdr:row>
      <xdr:rowOff>0</xdr:rowOff>
    </xdr:to>
    <xdr:graphicFrame>
      <xdr:nvGraphicFramePr>
        <xdr:cNvPr id="15" name="Chart 15"/>
        <xdr:cNvGraphicFramePr/>
      </xdr:nvGraphicFramePr>
      <xdr:xfrm>
        <a:off x="76200" y="30556200"/>
        <a:ext cx="676275" cy="0"/>
      </xdr:xfrm>
      <a:graphic>
        <a:graphicData uri="http://schemas.openxmlformats.org/drawingml/2006/chart">
          <c:chart xmlns:c="http://schemas.openxmlformats.org/drawingml/2006/chart" r:id="rId15"/>
        </a:graphicData>
      </a:graphic>
    </xdr:graphicFrame>
    <xdr:clientData/>
  </xdr:twoCellAnchor>
  <xdr:twoCellAnchor>
    <xdr:from>
      <xdr:col>10</xdr:col>
      <xdr:colOff>38100</xdr:colOff>
      <xdr:row>371</xdr:row>
      <xdr:rowOff>0</xdr:rowOff>
    </xdr:from>
    <xdr:to>
      <xdr:col>11</xdr:col>
      <xdr:colOff>95250</xdr:colOff>
      <xdr:row>371</xdr:row>
      <xdr:rowOff>0</xdr:rowOff>
    </xdr:to>
    <xdr:graphicFrame>
      <xdr:nvGraphicFramePr>
        <xdr:cNvPr id="16" name="Chart 16"/>
        <xdr:cNvGraphicFramePr/>
      </xdr:nvGraphicFramePr>
      <xdr:xfrm>
        <a:off x="76200" y="61160025"/>
        <a:ext cx="676275" cy="0"/>
      </xdr:xfrm>
      <a:graphic>
        <a:graphicData uri="http://schemas.openxmlformats.org/drawingml/2006/chart">
          <c:chart xmlns:c="http://schemas.openxmlformats.org/drawingml/2006/chart" r:id="rId16"/>
        </a:graphicData>
      </a:graphic>
    </xdr:graphicFrame>
    <xdr:clientData/>
  </xdr:twoCellAnchor>
  <xdr:twoCellAnchor>
    <xdr:from>
      <xdr:col>10</xdr:col>
      <xdr:colOff>38100</xdr:colOff>
      <xdr:row>190</xdr:row>
      <xdr:rowOff>0</xdr:rowOff>
    </xdr:from>
    <xdr:to>
      <xdr:col>11</xdr:col>
      <xdr:colOff>95250</xdr:colOff>
      <xdr:row>190</xdr:row>
      <xdr:rowOff>0</xdr:rowOff>
    </xdr:to>
    <xdr:graphicFrame>
      <xdr:nvGraphicFramePr>
        <xdr:cNvPr id="17" name="Chart 17"/>
        <xdr:cNvGraphicFramePr/>
      </xdr:nvGraphicFramePr>
      <xdr:xfrm>
        <a:off x="76200" y="31851600"/>
        <a:ext cx="676275" cy="0"/>
      </xdr:xfrm>
      <a:graphic>
        <a:graphicData uri="http://schemas.openxmlformats.org/drawingml/2006/chart">
          <c:chart xmlns:c="http://schemas.openxmlformats.org/drawingml/2006/chart" r:id="rId17"/>
        </a:graphicData>
      </a:graphic>
    </xdr:graphicFrame>
    <xdr:clientData/>
  </xdr:twoCellAnchor>
  <xdr:twoCellAnchor>
    <xdr:from>
      <xdr:col>10</xdr:col>
      <xdr:colOff>28575</xdr:colOff>
      <xdr:row>21</xdr:row>
      <xdr:rowOff>19050</xdr:rowOff>
    </xdr:from>
    <xdr:to>
      <xdr:col>12</xdr:col>
      <xdr:colOff>571500</xdr:colOff>
      <xdr:row>27</xdr:row>
      <xdr:rowOff>152400</xdr:rowOff>
    </xdr:to>
    <xdr:graphicFrame>
      <xdr:nvGraphicFramePr>
        <xdr:cNvPr id="18" name="Chart 18"/>
        <xdr:cNvGraphicFramePr/>
      </xdr:nvGraphicFramePr>
      <xdr:xfrm>
        <a:off x="66675" y="4505325"/>
        <a:ext cx="1304925" cy="1104900"/>
      </xdr:xfrm>
      <a:graphic>
        <a:graphicData uri="http://schemas.openxmlformats.org/drawingml/2006/chart">
          <c:chart xmlns:c="http://schemas.openxmlformats.org/drawingml/2006/chart" r:id="rId18"/>
        </a:graphicData>
      </a:graphic>
    </xdr:graphicFrame>
    <xdr:clientData/>
  </xdr:twoCellAnchor>
  <xdr:twoCellAnchor>
    <xdr:from>
      <xdr:col>10</xdr:col>
      <xdr:colOff>28575</xdr:colOff>
      <xdr:row>39</xdr:row>
      <xdr:rowOff>19050</xdr:rowOff>
    </xdr:from>
    <xdr:to>
      <xdr:col>12</xdr:col>
      <xdr:colOff>571500</xdr:colOff>
      <xdr:row>45</xdr:row>
      <xdr:rowOff>152400</xdr:rowOff>
    </xdr:to>
    <xdr:graphicFrame>
      <xdr:nvGraphicFramePr>
        <xdr:cNvPr id="19" name="Chart 19"/>
        <xdr:cNvGraphicFramePr/>
      </xdr:nvGraphicFramePr>
      <xdr:xfrm>
        <a:off x="66675" y="7419975"/>
        <a:ext cx="1304925" cy="1104900"/>
      </xdr:xfrm>
      <a:graphic>
        <a:graphicData uri="http://schemas.openxmlformats.org/drawingml/2006/chart">
          <c:chart xmlns:c="http://schemas.openxmlformats.org/drawingml/2006/chart" r:id="rId19"/>
        </a:graphicData>
      </a:graphic>
    </xdr:graphicFrame>
    <xdr:clientData/>
  </xdr:twoCellAnchor>
  <xdr:twoCellAnchor>
    <xdr:from>
      <xdr:col>10</xdr:col>
      <xdr:colOff>28575</xdr:colOff>
      <xdr:row>48</xdr:row>
      <xdr:rowOff>19050</xdr:rowOff>
    </xdr:from>
    <xdr:to>
      <xdr:col>12</xdr:col>
      <xdr:colOff>571500</xdr:colOff>
      <xdr:row>54</xdr:row>
      <xdr:rowOff>152400</xdr:rowOff>
    </xdr:to>
    <xdr:graphicFrame>
      <xdr:nvGraphicFramePr>
        <xdr:cNvPr id="20" name="Chart 20"/>
        <xdr:cNvGraphicFramePr/>
      </xdr:nvGraphicFramePr>
      <xdr:xfrm>
        <a:off x="66675" y="8877300"/>
        <a:ext cx="1304925" cy="1104900"/>
      </xdr:xfrm>
      <a:graphic>
        <a:graphicData uri="http://schemas.openxmlformats.org/drawingml/2006/chart">
          <c:chart xmlns:c="http://schemas.openxmlformats.org/drawingml/2006/chart" r:id="rId20"/>
        </a:graphicData>
      </a:graphic>
    </xdr:graphicFrame>
    <xdr:clientData/>
  </xdr:twoCellAnchor>
  <xdr:twoCellAnchor>
    <xdr:from>
      <xdr:col>10</xdr:col>
      <xdr:colOff>28575</xdr:colOff>
      <xdr:row>291</xdr:row>
      <xdr:rowOff>19050</xdr:rowOff>
    </xdr:from>
    <xdr:to>
      <xdr:col>12</xdr:col>
      <xdr:colOff>571500</xdr:colOff>
      <xdr:row>297</xdr:row>
      <xdr:rowOff>152400</xdr:rowOff>
    </xdr:to>
    <xdr:graphicFrame>
      <xdr:nvGraphicFramePr>
        <xdr:cNvPr id="21" name="Chart 21"/>
        <xdr:cNvGraphicFramePr/>
      </xdr:nvGraphicFramePr>
      <xdr:xfrm>
        <a:off x="66675" y="48225075"/>
        <a:ext cx="1304925" cy="1104900"/>
      </xdr:xfrm>
      <a:graphic>
        <a:graphicData uri="http://schemas.openxmlformats.org/drawingml/2006/chart">
          <c:chart xmlns:c="http://schemas.openxmlformats.org/drawingml/2006/chart" r:id="rId21"/>
        </a:graphicData>
      </a:graphic>
    </xdr:graphicFrame>
    <xdr:clientData/>
  </xdr:twoCellAnchor>
  <xdr:twoCellAnchor>
    <xdr:from>
      <xdr:col>10</xdr:col>
      <xdr:colOff>28575</xdr:colOff>
      <xdr:row>201</xdr:row>
      <xdr:rowOff>19050</xdr:rowOff>
    </xdr:from>
    <xdr:to>
      <xdr:col>12</xdr:col>
      <xdr:colOff>571500</xdr:colOff>
      <xdr:row>207</xdr:row>
      <xdr:rowOff>152400</xdr:rowOff>
    </xdr:to>
    <xdr:graphicFrame>
      <xdr:nvGraphicFramePr>
        <xdr:cNvPr id="22" name="Chart 22"/>
        <xdr:cNvGraphicFramePr/>
      </xdr:nvGraphicFramePr>
      <xdr:xfrm>
        <a:off x="66675" y="33651825"/>
        <a:ext cx="1304925" cy="1104900"/>
      </xdr:xfrm>
      <a:graphic>
        <a:graphicData uri="http://schemas.openxmlformats.org/drawingml/2006/chart">
          <c:chart xmlns:c="http://schemas.openxmlformats.org/drawingml/2006/chart" r:id="rId22"/>
        </a:graphicData>
      </a:graphic>
    </xdr:graphicFrame>
    <xdr:clientData/>
  </xdr:twoCellAnchor>
  <xdr:twoCellAnchor>
    <xdr:from>
      <xdr:col>10</xdr:col>
      <xdr:colOff>28575</xdr:colOff>
      <xdr:row>210</xdr:row>
      <xdr:rowOff>19050</xdr:rowOff>
    </xdr:from>
    <xdr:to>
      <xdr:col>12</xdr:col>
      <xdr:colOff>571500</xdr:colOff>
      <xdr:row>216</xdr:row>
      <xdr:rowOff>152400</xdr:rowOff>
    </xdr:to>
    <xdr:graphicFrame>
      <xdr:nvGraphicFramePr>
        <xdr:cNvPr id="23" name="Chart 23"/>
        <xdr:cNvGraphicFramePr/>
      </xdr:nvGraphicFramePr>
      <xdr:xfrm>
        <a:off x="66675" y="35109150"/>
        <a:ext cx="1304925" cy="1104900"/>
      </xdr:xfrm>
      <a:graphic>
        <a:graphicData uri="http://schemas.openxmlformats.org/drawingml/2006/chart">
          <c:chart xmlns:c="http://schemas.openxmlformats.org/drawingml/2006/chart" r:id="rId23"/>
        </a:graphicData>
      </a:graphic>
    </xdr:graphicFrame>
    <xdr:clientData/>
  </xdr:twoCellAnchor>
  <xdr:twoCellAnchor>
    <xdr:from>
      <xdr:col>10</xdr:col>
      <xdr:colOff>28575</xdr:colOff>
      <xdr:row>219</xdr:row>
      <xdr:rowOff>19050</xdr:rowOff>
    </xdr:from>
    <xdr:to>
      <xdr:col>12</xdr:col>
      <xdr:colOff>571500</xdr:colOff>
      <xdr:row>225</xdr:row>
      <xdr:rowOff>152400</xdr:rowOff>
    </xdr:to>
    <xdr:graphicFrame>
      <xdr:nvGraphicFramePr>
        <xdr:cNvPr id="24" name="Chart 24"/>
        <xdr:cNvGraphicFramePr/>
      </xdr:nvGraphicFramePr>
      <xdr:xfrm>
        <a:off x="66675" y="36566475"/>
        <a:ext cx="1304925" cy="1104900"/>
      </xdr:xfrm>
      <a:graphic>
        <a:graphicData uri="http://schemas.openxmlformats.org/drawingml/2006/chart">
          <c:chart xmlns:c="http://schemas.openxmlformats.org/drawingml/2006/chart" r:id="rId24"/>
        </a:graphicData>
      </a:graphic>
    </xdr:graphicFrame>
    <xdr:clientData/>
  </xdr:twoCellAnchor>
  <xdr:twoCellAnchor>
    <xdr:from>
      <xdr:col>10</xdr:col>
      <xdr:colOff>28575</xdr:colOff>
      <xdr:row>228</xdr:row>
      <xdr:rowOff>19050</xdr:rowOff>
    </xdr:from>
    <xdr:to>
      <xdr:col>12</xdr:col>
      <xdr:colOff>571500</xdr:colOff>
      <xdr:row>234</xdr:row>
      <xdr:rowOff>152400</xdr:rowOff>
    </xdr:to>
    <xdr:graphicFrame>
      <xdr:nvGraphicFramePr>
        <xdr:cNvPr id="25" name="Chart 25"/>
        <xdr:cNvGraphicFramePr/>
      </xdr:nvGraphicFramePr>
      <xdr:xfrm>
        <a:off x="66675" y="38023800"/>
        <a:ext cx="1304925" cy="1104900"/>
      </xdr:xfrm>
      <a:graphic>
        <a:graphicData uri="http://schemas.openxmlformats.org/drawingml/2006/chart">
          <c:chart xmlns:c="http://schemas.openxmlformats.org/drawingml/2006/chart" r:id="rId25"/>
        </a:graphicData>
      </a:graphic>
    </xdr:graphicFrame>
    <xdr:clientData/>
  </xdr:twoCellAnchor>
  <xdr:twoCellAnchor>
    <xdr:from>
      <xdr:col>10</xdr:col>
      <xdr:colOff>28575</xdr:colOff>
      <xdr:row>345</xdr:row>
      <xdr:rowOff>19050</xdr:rowOff>
    </xdr:from>
    <xdr:to>
      <xdr:col>12</xdr:col>
      <xdr:colOff>571500</xdr:colOff>
      <xdr:row>351</xdr:row>
      <xdr:rowOff>152400</xdr:rowOff>
    </xdr:to>
    <xdr:graphicFrame>
      <xdr:nvGraphicFramePr>
        <xdr:cNvPr id="26" name="Chart 26"/>
        <xdr:cNvGraphicFramePr/>
      </xdr:nvGraphicFramePr>
      <xdr:xfrm>
        <a:off x="66675" y="56969025"/>
        <a:ext cx="1304925" cy="1104900"/>
      </xdr:xfrm>
      <a:graphic>
        <a:graphicData uri="http://schemas.openxmlformats.org/drawingml/2006/chart">
          <c:chart xmlns:c="http://schemas.openxmlformats.org/drawingml/2006/chart" r:id="rId26"/>
        </a:graphicData>
      </a:graphic>
    </xdr:graphicFrame>
    <xdr:clientData/>
  </xdr:twoCellAnchor>
  <xdr:twoCellAnchor>
    <xdr:from>
      <xdr:col>10</xdr:col>
      <xdr:colOff>28575</xdr:colOff>
      <xdr:row>353</xdr:row>
      <xdr:rowOff>0</xdr:rowOff>
    </xdr:from>
    <xdr:to>
      <xdr:col>12</xdr:col>
      <xdr:colOff>571500</xdr:colOff>
      <xdr:row>353</xdr:row>
      <xdr:rowOff>0</xdr:rowOff>
    </xdr:to>
    <xdr:graphicFrame>
      <xdr:nvGraphicFramePr>
        <xdr:cNvPr id="27" name="Chart 27"/>
        <xdr:cNvGraphicFramePr/>
      </xdr:nvGraphicFramePr>
      <xdr:xfrm>
        <a:off x="66675" y="58245375"/>
        <a:ext cx="1304925" cy="0"/>
      </xdr:xfrm>
      <a:graphic>
        <a:graphicData uri="http://schemas.openxmlformats.org/drawingml/2006/chart">
          <c:chart xmlns:c="http://schemas.openxmlformats.org/drawingml/2006/chart" r:id="rId27"/>
        </a:graphicData>
      </a:graphic>
    </xdr:graphicFrame>
    <xdr:clientData/>
  </xdr:twoCellAnchor>
  <xdr:twoCellAnchor>
    <xdr:from>
      <xdr:col>10</xdr:col>
      <xdr:colOff>28575</xdr:colOff>
      <xdr:row>120</xdr:row>
      <xdr:rowOff>19050</xdr:rowOff>
    </xdr:from>
    <xdr:to>
      <xdr:col>12</xdr:col>
      <xdr:colOff>571500</xdr:colOff>
      <xdr:row>126</xdr:row>
      <xdr:rowOff>152400</xdr:rowOff>
    </xdr:to>
    <xdr:graphicFrame>
      <xdr:nvGraphicFramePr>
        <xdr:cNvPr id="28" name="Chart 28"/>
        <xdr:cNvGraphicFramePr/>
      </xdr:nvGraphicFramePr>
      <xdr:xfrm>
        <a:off x="66675" y="20535900"/>
        <a:ext cx="1304925" cy="1104900"/>
      </xdr:xfrm>
      <a:graphic>
        <a:graphicData uri="http://schemas.openxmlformats.org/drawingml/2006/chart">
          <c:chart xmlns:c="http://schemas.openxmlformats.org/drawingml/2006/chart" r:id="rId28"/>
        </a:graphicData>
      </a:graphic>
    </xdr:graphicFrame>
    <xdr:clientData/>
  </xdr:twoCellAnchor>
  <xdr:twoCellAnchor>
    <xdr:from>
      <xdr:col>10</xdr:col>
      <xdr:colOff>28575</xdr:colOff>
      <xdr:row>165</xdr:row>
      <xdr:rowOff>19050</xdr:rowOff>
    </xdr:from>
    <xdr:to>
      <xdr:col>12</xdr:col>
      <xdr:colOff>571500</xdr:colOff>
      <xdr:row>171</xdr:row>
      <xdr:rowOff>152400</xdr:rowOff>
    </xdr:to>
    <xdr:graphicFrame>
      <xdr:nvGraphicFramePr>
        <xdr:cNvPr id="29" name="Chart 29"/>
        <xdr:cNvGraphicFramePr/>
      </xdr:nvGraphicFramePr>
      <xdr:xfrm>
        <a:off x="66675" y="27822525"/>
        <a:ext cx="1304925" cy="1104900"/>
      </xdr:xfrm>
      <a:graphic>
        <a:graphicData uri="http://schemas.openxmlformats.org/drawingml/2006/chart">
          <c:chart xmlns:c="http://schemas.openxmlformats.org/drawingml/2006/chart" r:id="rId29"/>
        </a:graphicData>
      </a:graphic>
    </xdr:graphicFrame>
    <xdr:clientData/>
  </xdr:twoCellAnchor>
  <xdr:twoCellAnchor>
    <xdr:from>
      <xdr:col>10</xdr:col>
      <xdr:colOff>28575</xdr:colOff>
      <xdr:row>174</xdr:row>
      <xdr:rowOff>19050</xdr:rowOff>
    </xdr:from>
    <xdr:to>
      <xdr:col>12</xdr:col>
      <xdr:colOff>571500</xdr:colOff>
      <xdr:row>180</xdr:row>
      <xdr:rowOff>152400</xdr:rowOff>
    </xdr:to>
    <xdr:graphicFrame>
      <xdr:nvGraphicFramePr>
        <xdr:cNvPr id="30" name="Chart 30"/>
        <xdr:cNvGraphicFramePr/>
      </xdr:nvGraphicFramePr>
      <xdr:xfrm>
        <a:off x="66675" y="29279850"/>
        <a:ext cx="1304925" cy="1104900"/>
      </xdr:xfrm>
      <a:graphic>
        <a:graphicData uri="http://schemas.openxmlformats.org/drawingml/2006/chart">
          <c:chart xmlns:c="http://schemas.openxmlformats.org/drawingml/2006/chart" r:id="rId30"/>
        </a:graphicData>
      </a:graphic>
    </xdr:graphicFrame>
    <xdr:clientData/>
  </xdr:twoCellAnchor>
  <xdr:twoCellAnchor>
    <xdr:from>
      <xdr:col>10</xdr:col>
      <xdr:colOff>28575</xdr:colOff>
      <xdr:row>183</xdr:row>
      <xdr:rowOff>19050</xdr:rowOff>
    </xdr:from>
    <xdr:to>
      <xdr:col>12</xdr:col>
      <xdr:colOff>571500</xdr:colOff>
      <xdr:row>189</xdr:row>
      <xdr:rowOff>152400</xdr:rowOff>
    </xdr:to>
    <xdr:graphicFrame>
      <xdr:nvGraphicFramePr>
        <xdr:cNvPr id="31" name="Chart 31"/>
        <xdr:cNvGraphicFramePr/>
      </xdr:nvGraphicFramePr>
      <xdr:xfrm>
        <a:off x="66675" y="30737175"/>
        <a:ext cx="1304925" cy="1104900"/>
      </xdr:xfrm>
      <a:graphic>
        <a:graphicData uri="http://schemas.openxmlformats.org/drawingml/2006/chart">
          <c:chart xmlns:c="http://schemas.openxmlformats.org/drawingml/2006/chart" r:id="rId31"/>
        </a:graphicData>
      </a:graphic>
    </xdr:graphicFrame>
    <xdr:clientData/>
  </xdr:twoCellAnchor>
  <xdr:twoCellAnchor>
    <xdr:from>
      <xdr:col>10</xdr:col>
      <xdr:colOff>28575</xdr:colOff>
      <xdr:row>192</xdr:row>
      <xdr:rowOff>19050</xdr:rowOff>
    </xdr:from>
    <xdr:to>
      <xdr:col>12</xdr:col>
      <xdr:colOff>571500</xdr:colOff>
      <xdr:row>198</xdr:row>
      <xdr:rowOff>152400</xdr:rowOff>
    </xdr:to>
    <xdr:graphicFrame>
      <xdr:nvGraphicFramePr>
        <xdr:cNvPr id="32" name="Chart 32"/>
        <xdr:cNvGraphicFramePr/>
      </xdr:nvGraphicFramePr>
      <xdr:xfrm>
        <a:off x="66675" y="32194500"/>
        <a:ext cx="1304925" cy="1104900"/>
      </xdr:xfrm>
      <a:graphic>
        <a:graphicData uri="http://schemas.openxmlformats.org/drawingml/2006/chart">
          <c:chart xmlns:c="http://schemas.openxmlformats.org/drawingml/2006/chart" r:id="rId32"/>
        </a:graphicData>
      </a:graphic>
    </xdr:graphicFrame>
    <xdr:clientData/>
  </xdr:twoCellAnchor>
  <xdr:twoCellAnchor>
    <xdr:from>
      <xdr:col>10</xdr:col>
      <xdr:colOff>28575</xdr:colOff>
      <xdr:row>246</xdr:row>
      <xdr:rowOff>19050</xdr:rowOff>
    </xdr:from>
    <xdr:to>
      <xdr:col>12</xdr:col>
      <xdr:colOff>571500</xdr:colOff>
      <xdr:row>252</xdr:row>
      <xdr:rowOff>152400</xdr:rowOff>
    </xdr:to>
    <xdr:graphicFrame>
      <xdr:nvGraphicFramePr>
        <xdr:cNvPr id="33" name="Chart 33"/>
        <xdr:cNvGraphicFramePr/>
      </xdr:nvGraphicFramePr>
      <xdr:xfrm>
        <a:off x="66675" y="40938450"/>
        <a:ext cx="1304925" cy="1104900"/>
      </xdr:xfrm>
      <a:graphic>
        <a:graphicData uri="http://schemas.openxmlformats.org/drawingml/2006/chart">
          <c:chart xmlns:c="http://schemas.openxmlformats.org/drawingml/2006/chart" r:id="rId33"/>
        </a:graphicData>
      </a:graphic>
    </xdr:graphicFrame>
    <xdr:clientData/>
  </xdr:twoCellAnchor>
  <xdr:twoCellAnchor>
    <xdr:from>
      <xdr:col>10</xdr:col>
      <xdr:colOff>28575</xdr:colOff>
      <xdr:row>273</xdr:row>
      <xdr:rowOff>19050</xdr:rowOff>
    </xdr:from>
    <xdr:to>
      <xdr:col>12</xdr:col>
      <xdr:colOff>571500</xdr:colOff>
      <xdr:row>279</xdr:row>
      <xdr:rowOff>152400</xdr:rowOff>
    </xdr:to>
    <xdr:graphicFrame>
      <xdr:nvGraphicFramePr>
        <xdr:cNvPr id="34" name="Chart 34"/>
        <xdr:cNvGraphicFramePr/>
      </xdr:nvGraphicFramePr>
      <xdr:xfrm>
        <a:off x="66675" y="45310425"/>
        <a:ext cx="1304925" cy="1104900"/>
      </xdr:xfrm>
      <a:graphic>
        <a:graphicData uri="http://schemas.openxmlformats.org/drawingml/2006/chart">
          <c:chart xmlns:c="http://schemas.openxmlformats.org/drawingml/2006/chart" r:id="rId34"/>
        </a:graphicData>
      </a:graphic>
    </xdr:graphicFrame>
    <xdr:clientData/>
  </xdr:twoCellAnchor>
  <xdr:twoCellAnchor>
    <xdr:from>
      <xdr:col>10</xdr:col>
      <xdr:colOff>28575</xdr:colOff>
      <xdr:row>282</xdr:row>
      <xdr:rowOff>19050</xdr:rowOff>
    </xdr:from>
    <xdr:to>
      <xdr:col>12</xdr:col>
      <xdr:colOff>571500</xdr:colOff>
      <xdr:row>288</xdr:row>
      <xdr:rowOff>152400</xdr:rowOff>
    </xdr:to>
    <xdr:graphicFrame>
      <xdr:nvGraphicFramePr>
        <xdr:cNvPr id="35" name="Chart 35"/>
        <xdr:cNvGraphicFramePr/>
      </xdr:nvGraphicFramePr>
      <xdr:xfrm>
        <a:off x="66675" y="46767750"/>
        <a:ext cx="1304925" cy="1104900"/>
      </xdr:xfrm>
      <a:graphic>
        <a:graphicData uri="http://schemas.openxmlformats.org/drawingml/2006/chart">
          <c:chart xmlns:c="http://schemas.openxmlformats.org/drawingml/2006/chart" r:id="rId35"/>
        </a:graphicData>
      </a:graphic>
    </xdr:graphicFrame>
    <xdr:clientData/>
  </xdr:twoCellAnchor>
  <xdr:twoCellAnchor>
    <xdr:from>
      <xdr:col>10</xdr:col>
      <xdr:colOff>28575</xdr:colOff>
      <xdr:row>30</xdr:row>
      <xdr:rowOff>19050</xdr:rowOff>
    </xdr:from>
    <xdr:to>
      <xdr:col>12</xdr:col>
      <xdr:colOff>571500</xdr:colOff>
      <xdr:row>36</xdr:row>
      <xdr:rowOff>152400</xdr:rowOff>
    </xdr:to>
    <xdr:graphicFrame>
      <xdr:nvGraphicFramePr>
        <xdr:cNvPr id="36" name="Chart 36"/>
        <xdr:cNvGraphicFramePr/>
      </xdr:nvGraphicFramePr>
      <xdr:xfrm>
        <a:off x="66675" y="5962650"/>
        <a:ext cx="1304925" cy="1104900"/>
      </xdr:xfrm>
      <a:graphic>
        <a:graphicData uri="http://schemas.openxmlformats.org/drawingml/2006/chart">
          <c:chart xmlns:c="http://schemas.openxmlformats.org/drawingml/2006/chart" r:id="rId36"/>
        </a:graphicData>
      </a:graphic>
    </xdr:graphicFrame>
    <xdr:clientData/>
  </xdr:twoCellAnchor>
  <xdr:twoCellAnchor>
    <xdr:from>
      <xdr:col>10</xdr:col>
      <xdr:colOff>28575</xdr:colOff>
      <xdr:row>147</xdr:row>
      <xdr:rowOff>19050</xdr:rowOff>
    </xdr:from>
    <xdr:to>
      <xdr:col>12</xdr:col>
      <xdr:colOff>571500</xdr:colOff>
      <xdr:row>153</xdr:row>
      <xdr:rowOff>152400</xdr:rowOff>
    </xdr:to>
    <xdr:graphicFrame>
      <xdr:nvGraphicFramePr>
        <xdr:cNvPr id="37" name="Chart 37"/>
        <xdr:cNvGraphicFramePr/>
      </xdr:nvGraphicFramePr>
      <xdr:xfrm>
        <a:off x="66675" y="24907875"/>
        <a:ext cx="1304925" cy="1104900"/>
      </xdr:xfrm>
      <a:graphic>
        <a:graphicData uri="http://schemas.openxmlformats.org/drawingml/2006/chart">
          <c:chart xmlns:c="http://schemas.openxmlformats.org/drawingml/2006/chart" r:id="rId37"/>
        </a:graphicData>
      </a:graphic>
    </xdr:graphicFrame>
    <xdr:clientData/>
  </xdr:twoCellAnchor>
  <xdr:twoCellAnchor>
    <xdr:from>
      <xdr:col>10</xdr:col>
      <xdr:colOff>28575</xdr:colOff>
      <xdr:row>353</xdr:row>
      <xdr:rowOff>0</xdr:rowOff>
    </xdr:from>
    <xdr:to>
      <xdr:col>12</xdr:col>
      <xdr:colOff>571500</xdr:colOff>
      <xdr:row>353</xdr:row>
      <xdr:rowOff>0</xdr:rowOff>
    </xdr:to>
    <xdr:graphicFrame>
      <xdr:nvGraphicFramePr>
        <xdr:cNvPr id="38" name="Chart 38"/>
        <xdr:cNvGraphicFramePr/>
      </xdr:nvGraphicFramePr>
      <xdr:xfrm>
        <a:off x="66675" y="58245375"/>
        <a:ext cx="1304925" cy="0"/>
      </xdr:xfrm>
      <a:graphic>
        <a:graphicData uri="http://schemas.openxmlformats.org/drawingml/2006/chart">
          <c:chart xmlns:c="http://schemas.openxmlformats.org/drawingml/2006/chart" r:id="rId38"/>
        </a:graphicData>
      </a:graphic>
    </xdr:graphicFrame>
    <xdr:clientData/>
  </xdr:twoCellAnchor>
  <xdr:twoCellAnchor>
    <xdr:from>
      <xdr:col>10</xdr:col>
      <xdr:colOff>28575</xdr:colOff>
      <xdr:row>237</xdr:row>
      <xdr:rowOff>19050</xdr:rowOff>
    </xdr:from>
    <xdr:to>
      <xdr:col>12</xdr:col>
      <xdr:colOff>571500</xdr:colOff>
      <xdr:row>243</xdr:row>
      <xdr:rowOff>152400</xdr:rowOff>
    </xdr:to>
    <xdr:graphicFrame>
      <xdr:nvGraphicFramePr>
        <xdr:cNvPr id="39" name="Chart 39"/>
        <xdr:cNvGraphicFramePr/>
      </xdr:nvGraphicFramePr>
      <xdr:xfrm>
        <a:off x="66675" y="39481125"/>
        <a:ext cx="1304925" cy="1104900"/>
      </xdr:xfrm>
      <a:graphic>
        <a:graphicData uri="http://schemas.openxmlformats.org/drawingml/2006/chart">
          <c:chart xmlns:c="http://schemas.openxmlformats.org/drawingml/2006/chart" r:id="rId39"/>
        </a:graphicData>
      </a:graphic>
    </xdr:graphicFrame>
    <xdr:clientData/>
  </xdr:twoCellAnchor>
  <xdr:twoCellAnchor>
    <xdr:from>
      <xdr:col>10</xdr:col>
      <xdr:colOff>28575</xdr:colOff>
      <xdr:row>57</xdr:row>
      <xdr:rowOff>19050</xdr:rowOff>
    </xdr:from>
    <xdr:to>
      <xdr:col>12</xdr:col>
      <xdr:colOff>571500</xdr:colOff>
      <xdr:row>63</xdr:row>
      <xdr:rowOff>152400</xdr:rowOff>
    </xdr:to>
    <xdr:graphicFrame>
      <xdr:nvGraphicFramePr>
        <xdr:cNvPr id="40" name="Chart 40"/>
        <xdr:cNvGraphicFramePr/>
      </xdr:nvGraphicFramePr>
      <xdr:xfrm>
        <a:off x="66675" y="10334625"/>
        <a:ext cx="1304925" cy="1104900"/>
      </xdr:xfrm>
      <a:graphic>
        <a:graphicData uri="http://schemas.openxmlformats.org/drawingml/2006/chart">
          <c:chart xmlns:c="http://schemas.openxmlformats.org/drawingml/2006/chart" r:id="rId40"/>
        </a:graphicData>
      </a:graphic>
    </xdr:graphicFrame>
    <xdr:clientData/>
  </xdr:twoCellAnchor>
  <xdr:twoCellAnchor>
    <xdr:from>
      <xdr:col>10</xdr:col>
      <xdr:colOff>28575</xdr:colOff>
      <xdr:row>66</xdr:row>
      <xdr:rowOff>19050</xdr:rowOff>
    </xdr:from>
    <xdr:to>
      <xdr:col>12</xdr:col>
      <xdr:colOff>571500</xdr:colOff>
      <xdr:row>72</xdr:row>
      <xdr:rowOff>152400</xdr:rowOff>
    </xdr:to>
    <xdr:graphicFrame>
      <xdr:nvGraphicFramePr>
        <xdr:cNvPr id="41" name="Chart 41"/>
        <xdr:cNvGraphicFramePr/>
      </xdr:nvGraphicFramePr>
      <xdr:xfrm>
        <a:off x="66675" y="11791950"/>
        <a:ext cx="1304925" cy="1104900"/>
      </xdr:xfrm>
      <a:graphic>
        <a:graphicData uri="http://schemas.openxmlformats.org/drawingml/2006/chart">
          <c:chart xmlns:c="http://schemas.openxmlformats.org/drawingml/2006/chart" r:id="rId41"/>
        </a:graphicData>
      </a:graphic>
    </xdr:graphicFrame>
    <xdr:clientData/>
  </xdr:twoCellAnchor>
  <xdr:twoCellAnchor>
    <xdr:from>
      <xdr:col>10</xdr:col>
      <xdr:colOff>28575</xdr:colOff>
      <xdr:row>75</xdr:row>
      <xdr:rowOff>19050</xdr:rowOff>
    </xdr:from>
    <xdr:to>
      <xdr:col>12</xdr:col>
      <xdr:colOff>571500</xdr:colOff>
      <xdr:row>81</xdr:row>
      <xdr:rowOff>152400</xdr:rowOff>
    </xdr:to>
    <xdr:graphicFrame>
      <xdr:nvGraphicFramePr>
        <xdr:cNvPr id="42" name="Chart 42"/>
        <xdr:cNvGraphicFramePr/>
      </xdr:nvGraphicFramePr>
      <xdr:xfrm>
        <a:off x="66675" y="13249275"/>
        <a:ext cx="1304925" cy="1104900"/>
      </xdr:xfrm>
      <a:graphic>
        <a:graphicData uri="http://schemas.openxmlformats.org/drawingml/2006/chart">
          <c:chart xmlns:c="http://schemas.openxmlformats.org/drawingml/2006/chart" r:id="rId42"/>
        </a:graphicData>
      </a:graphic>
    </xdr:graphicFrame>
    <xdr:clientData/>
  </xdr:twoCellAnchor>
  <xdr:twoCellAnchor>
    <xdr:from>
      <xdr:col>10</xdr:col>
      <xdr:colOff>28575</xdr:colOff>
      <xdr:row>156</xdr:row>
      <xdr:rowOff>19050</xdr:rowOff>
    </xdr:from>
    <xdr:to>
      <xdr:col>12</xdr:col>
      <xdr:colOff>571500</xdr:colOff>
      <xdr:row>162</xdr:row>
      <xdr:rowOff>152400</xdr:rowOff>
    </xdr:to>
    <xdr:graphicFrame>
      <xdr:nvGraphicFramePr>
        <xdr:cNvPr id="43" name="Chart 43"/>
        <xdr:cNvGraphicFramePr/>
      </xdr:nvGraphicFramePr>
      <xdr:xfrm>
        <a:off x="66675" y="26365200"/>
        <a:ext cx="1304925" cy="1104900"/>
      </xdr:xfrm>
      <a:graphic>
        <a:graphicData uri="http://schemas.openxmlformats.org/drawingml/2006/chart">
          <c:chart xmlns:c="http://schemas.openxmlformats.org/drawingml/2006/chart" r:id="rId43"/>
        </a:graphicData>
      </a:graphic>
    </xdr:graphicFrame>
    <xdr:clientData/>
  </xdr:twoCellAnchor>
  <xdr:twoCellAnchor>
    <xdr:from>
      <xdr:col>10</xdr:col>
      <xdr:colOff>28575</xdr:colOff>
      <xdr:row>255</xdr:row>
      <xdr:rowOff>19050</xdr:rowOff>
    </xdr:from>
    <xdr:to>
      <xdr:col>12</xdr:col>
      <xdr:colOff>571500</xdr:colOff>
      <xdr:row>261</xdr:row>
      <xdr:rowOff>152400</xdr:rowOff>
    </xdr:to>
    <xdr:graphicFrame>
      <xdr:nvGraphicFramePr>
        <xdr:cNvPr id="44" name="Chart 44"/>
        <xdr:cNvGraphicFramePr/>
      </xdr:nvGraphicFramePr>
      <xdr:xfrm>
        <a:off x="66675" y="42395775"/>
        <a:ext cx="1304925" cy="1104900"/>
      </xdr:xfrm>
      <a:graphic>
        <a:graphicData uri="http://schemas.openxmlformats.org/drawingml/2006/chart">
          <c:chart xmlns:c="http://schemas.openxmlformats.org/drawingml/2006/chart" r:id="rId44"/>
        </a:graphicData>
      </a:graphic>
    </xdr:graphicFrame>
    <xdr:clientData/>
  </xdr:twoCellAnchor>
  <xdr:twoCellAnchor>
    <xdr:from>
      <xdr:col>10</xdr:col>
      <xdr:colOff>28575</xdr:colOff>
      <xdr:row>264</xdr:row>
      <xdr:rowOff>19050</xdr:rowOff>
    </xdr:from>
    <xdr:to>
      <xdr:col>12</xdr:col>
      <xdr:colOff>571500</xdr:colOff>
      <xdr:row>270</xdr:row>
      <xdr:rowOff>152400</xdr:rowOff>
    </xdr:to>
    <xdr:graphicFrame>
      <xdr:nvGraphicFramePr>
        <xdr:cNvPr id="45" name="Chart 45"/>
        <xdr:cNvGraphicFramePr/>
      </xdr:nvGraphicFramePr>
      <xdr:xfrm>
        <a:off x="66675" y="43853100"/>
        <a:ext cx="1304925" cy="1104900"/>
      </xdr:xfrm>
      <a:graphic>
        <a:graphicData uri="http://schemas.openxmlformats.org/drawingml/2006/chart">
          <c:chart xmlns:c="http://schemas.openxmlformats.org/drawingml/2006/chart" r:id="rId45"/>
        </a:graphicData>
      </a:graphic>
    </xdr:graphicFrame>
    <xdr:clientData/>
  </xdr:twoCellAnchor>
  <xdr:twoCellAnchor>
    <xdr:from>
      <xdr:col>10</xdr:col>
      <xdr:colOff>28575</xdr:colOff>
      <xdr:row>318</xdr:row>
      <xdr:rowOff>19050</xdr:rowOff>
    </xdr:from>
    <xdr:to>
      <xdr:col>12</xdr:col>
      <xdr:colOff>571500</xdr:colOff>
      <xdr:row>324</xdr:row>
      <xdr:rowOff>152400</xdr:rowOff>
    </xdr:to>
    <xdr:graphicFrame>
      <xdr:nvGraphicFramePr>
        <xdr:cNvPr id="46" name="Chart 46"/>
        <xdr:cNvGraphicFramePr/>
      </xdr:nvGraphicFramePr>
      <xdr:xfrm>
        <a:off x="66675" y="52597050"/>
        <a:ext cx="1304925" cy="1104900"/>
      </xdr:xfrm>
      <a:graphic>
        <a:graphicData uri="http://schemas.openxmlformats.org/drawingml/2006/chart">
          <c:chart xmlns:c="http://schemas.openxmlformats.org/drawingml/2006/chart" r:id="rId46"/>
        </a:graphicData>
      </a:graphic>
    </xdr:graphicFrame>
    <xdr:clientData/>
  </xdr:twoCellAnchor>
  <xdr:twoCellAnchor>
    <xdr:from>
      <xdr:col>10</xdr:col>
      <xdr:colOff>28575</xdr:colOff>
      <xdr:row>327</xdr:row>
      <xdr:rowOff>19050</xdr:rowOff>
    </xdr:from>
    <xdr:to>
      <xdr:col>12</xdr:col>
      <xdr:colOff>571500</xdr:colOff>
      <xdr:row>333</xdr:row>
      <xdr:rowOff>152400</xdr:rowOff>
    </xdr:to>
    <xdr:graphicFrame>
      <xdr:nvGraphicFramePr>
        <xdr:cNvPr id="47" name="Chart 47"/>
        <xdr:cNvGraphicFramePr/>
      </xdr:nvGraphicFramePr>
      <xdr:xfrm>
        <a:off x="66675" y="54054375"/>
        <a:ext cx="1304925" cy="1104900"/>
      </xdr:xfrm>
      <a:graphic>
        <a:graphicData uri="http://schemas.openxmlformats.org/drawingml/2006/chart">
          <c:chart xmlns:c="http://schemas.openxmlformats.org/drawingml/2006/chart" r:id="rId47"/>
        </a:graphicData>
      </a:graphic>
    </xdr:graphicFrame>
    <xdr:clientData/>
  </xdr:twoCellAnchor>
  <xdr:twoCellAnchor>
    <xdr:from>
      <xdr:col>10</xdr:col>
      <xdr:colOff>28575</xdr:colOff>
      <xdr:row>93</xdr:row>
      <xdr:rowOff>19050</xdr:rowOff>
    </xdr:from>
    <xdr:to>
      <xdr:col>12</xdr:col>
      <xdr:colOff>571500</xdr:colOff>
      <xdr:row>99</xdr:row>
      <xdr:rowOff>152400</xdr:rowOff>
    </xdr:to>
    <xdr:graphicFrame>
      <xdr:nvGraphicFramePr>
        <xdr:cNvPr id="48" name="Chart 48"/>
        <xdr:cNvGraphicFramePr/>
      </xdr:nvGraphicFramePr>
      <xdr:xfrm>
        <a:off x="66675" y="16163925"/>
        <a:ext cx="1304925" cy="1104900"/>
      </xdr:xfrm>
      <a:graphic>
        <a:graphicData uri="http://schemas.openxmlformats.org/drawingml/2006/chart">
          <c:chart xmlns:c="http://schemas.openxmlformats.org/drawingml/2006/chart" r:id="rId48"/>
        </a:graphicData>
      </a:graphic>
    </xdr:graphicFrame>
    <xdr:clientData/>
  </xdr:twoCellAnchor>
  <xdr:twoCellAnchor>
    <xdr:from>
      <xdr:col>10</xdr:col>
      <xdr:colOff>28575</xdr:colOff>
      <xdr:row>102</xdr:row>
      <xdr:rowOff>19050</xdr:rowOff>
    </xdr:from>
    <xdr:to>
      <xdr:col>12</xdr:col>
      <xdr:colOff>571500</xdr:colOff>
      <xdr:row>108</xdr:row>
      <xdr:rowOff>152400</xdr:rowOff>
    </xdr:to>
    <xdr:graphicFrame>
      <xdr:nvGraphicFramePr>
        <xdr:cNvPr id="49" name="Chart 49"/>
        <xdr:cNvGraphicFramePr/>
      </xdr:nvGraphicFramePr>
      <xdr:xfrm>
        <a:off x="66675" y="17621250"/>
        <a:ext cx="1304925" cy="1104900"/>
      </xdr:xfrm>
      <a:graphic>
        <a:graphicData uri="http://schemas.openxmlformats.org/drawingml/2006/chart">
          <c:chart xmlns:c="http://schemas.openxmlformats.org/drawingml/2006/chart" r:id="rId49"/>
        </a:graphicData>
      </a:graphic>
    </xdr:graphicFrame>
    <xdr:clientData/>
  </xdr:twoCellAnchor>
  <xdr:twoCellAnchor>
    <xdr:from>
      <xdr:col>10</xdr:col>
      <xdr:colOff>28575</xdr:colOff>
      <xdr:row>111</xdr:row>
      <xdr:rowOff>19050</xdr:rowOff>
    </xdr:from>
    <xdr:to>
      <xdr:col>12</xdr:col>
      <xdr:colOff>571500</xdr:colOff>
      <xdr:row>117</xdr:row>
      <xdr:rowOff>152400</xdr:rowOff>
    </xdr:to>
    <xdr:graphicFrame>
      <xdr:nvGraphicFramePr>
        <xdr:cNvPr id="50" name="Chart 50"/>
        <xdr:cNvGraphicFramePr/>
      </xdr:nvGraphicFramePr>
      <xdr:xfrm>
        <a:off x="66675" y="19078575"/>
        <a:ext cx="1304925" cy="1104900"/>
      </xdr:xfrm>
      <a:graphic>
        <a:graphicData uri="http://schemas.openxmlformats.org/drawingml/2006/chart">
          <c:chart xmlns:c="http://schemas.openxmlformats.org/drawingml/2006/chart" r:id="rId50"/>
        </a:graphicData>
      </a:graphic>
    </xdr:graphicFrame>
    <xdr:clientData/>
  </xdr:twoCellAnchor>
  <xdr:twoCellAnchor>
    <xdr:from>
      <xdr:col>10</xdr:col>
      <xdr:colOff>28575</xdr:colOff>
      <xdr:row>353</xdr:row>
      <xdr:rowOff>0</xdr:rowOff>
    </xdr:from>
    <xdr:to>
      <xdr:col>12</xdr:col>
      <xdr:colOff>571500</xdr:colOff>
      <xdr:row>353</xdr:row>
      <xdr:rowOff>0</xdr:rowOff>
    </xdr:to>
    <xdr:graphicFrame>
      <xdr:nvGraphicFramePr>
        <xdr:cNvPr id="51" name="Chart 51"/>
        <xdr:cNvGraphicFramePr/>
      </xdr:nvGraphicFramePr>
      <xdr:xfrm>
        <a:off x="66675" y="58245375"/>
        <a:ext cx="1304925" cy="0"/>
      </xdr:xfrm>
      <a:graphic>
        <a:graphicData uri="http://schemas.openxmlformats.org/drawingml/2006/chart">
          <c:chart xmlns:c="http://schemas.openxmlformats.org/drawingml/2006/chart" r:id="rId51"/>
        </a:graphicData>
      </a:graphic>
    </xdr:graphicFrame>
    <xdr:clientData/>
  </xdr:twoCellAnchor>
  <xdr:twoCellAnchor>
    <xdr:from>
      <xdr:col>10</xdr:col>
      <xdr:colOff>28575</xdr:colOff>
      <xdr:row>354</xdr:row>
      <xdr:rowOff>19050</xdr:rowOff>
    </xdr:from>
    <xdr:to>
      <xdr:col>12</xdr:col>
      <xdr:colOff>571500</xdr:colOff>
      <xdr:row>360</xdr:row>
      <xdr:rowOff>152400</xdr:rowOff>
    </xdr:to>
    <xdr:graphicFrame>
      <xdr:nvGraphicFramePr>
        <xdr:cNvPr id="52" name="Chart 52"/>
        <xdr:cNvGraphicFramePr/>
      </xdr:nvGraphicFramePr>
      <xdr:xfrm>
        <a:off x="66675" y="58426350"/>
        <a:ext cx="1304925" cy="1104900"/>
      </xdr:xfrm>
      <a:graphic>
        <a:graphicData uri="http://schemas.openxmlformats.org/drawingml/2006/chart">
          <c:chart xmlns:c="http://schemas.openxmlformats.org/drawingml/2006/chart" r:id="rId52"/>
        </a:graphicData>
      </a:graphic>
    </xdr:graphicFrame>
    <xdr:clientData/>
  </xdr:twoCellAnchor>
  <xdr:twoCellAnchor>
    <xdr:from>
      <xdr:col>10</xdr:col>
      <xdr:colOff>28575</xdr:colOff>
      <xdr:row>363</xdr:row>
      <xdr:rowOff>19050</xdr:rowOff>
    </xdr:from>
    <xdr:to>
      <xdr:col>12</xdr:col>
      <xdr:colOff>571500</xdr:colOff>
      <xdr:row>369</xdr:row>
      <xdr:rowOff>152400</xdr:rowOff>
    </xdr:to>
    <xdr:graphicFrame>
      <xdr:nvGraphicFramePr>
        <xdr:cNvPr id="53" name="Chart 53"/>
        <xdr:cNvGraphicFramePr/>
      </xdr:nvGraphicFramePr>
      <xdr:xfrm>
        <a:off x="66675" y="59883675"/>
        <a:ext cx="1304925" cy="1104900"/>
      </xdr:xfrm>
      <a:graphic>
        <a:graphicData uri="http://schemas.openxmlformats.org/drawingml/2006/chart">
          <c:chart xmlns:c="http://schemas.openxmlformats.org/drawingml/2006/chart" r:id="rId53"/>
        </a:graphicData>
      </a:graphic>
    </xdr:graphicFrame>
    <xdr:clientData/>
  </xdr:twoCellAnchor>
  <xdr:twoCellAnchor>
    <xdr:from>
      <xdr:col>10</xdr:col>
      <xdr:colOff>28575</xdr:colOff>
      <xdr:row>12</xdr:row>
      <xdr:rowOff>19050</xdr:rowOff>
    </xdr:from>
    <xdr:to>
      <xdr:col>12</xdr:col>
      <xdr:colOff>571500</xdr:colOff>
      <xdr:row>18</xdr:row>
      <xdr:rowOff>152400</xdr:rowOff>
    </xdr:to>
    <xdr:graphicFrame>
      <xdr:nvGraphicFramePr>
        <xdr:cNvPr id="54" name="Chart 54"/>
        <xdr:cNvGraphicFramePr/>
      </xdr:nvGraphicFramePr>
      <xdr:xfrm>
        <a:off x="66675" y="3048000"/>
        <a:ext cx="1304925" cy="1104900"/>
      </xdr:xfrm>
      <a:graphic>
        <a:graphicData uri="http://schemas.openxmlformats.org/drawingml/2006/chart">
          <c:chart xmlns:c="http://schemas.openxmlformats.org/drawingml/2006/chart" r:id="rId54"/>
        </a:graphicData>
      </a:graphic>
    </xdr:graphicFrame>
    <xdr:clientData/>
  </xdr:twoCellAnchor>
  <xdr:twoCellAnchor>
    <xdr:from>
      <xdr:col>10</xdr:col>
      <xdr:colOff>28575</xdr:colOff>
      <xdr:row>84</xdr:row>
      <xdr:rowOff>19050</xdr:rowOff>
    </xdr:from>
    <xdr:to>
      <xdr:col>12</xdr:col>
      <xdr:colOff>571500</xdr:colOff>
      <xdr:row>90</xdr:row>
      <xdr:rowOff>152400</xdr:rowOff>
    </xdr:to>
    <xdr:graphicFrame>
      <xdr:nvGraphicFramePr>
        <xdr:cNvPr id="55" name="Chart 55"/>
        <xdr:cNvGraphicFramePr/>
      </xdr:nvGraphicFramePr>
      <xdr:xfrm>
        <a:off x="66675" y="14706600"/>
        <a:ext cx="1304925" cy="1104900"/>
      </xdr:xfrm>
      <a:graphic>
        <a:graphicData uri="http://schemas.openxmlformats.org/drawingml/2006/chart">
          <c:chart xmlns:c="http://schemas.openxmlformats.org/drawingml/2006/chart" r:id="rId55"/>
        </a:graphicData>
      </a:graphic>
    </xdr:graphicFrame>
    <xdr:clientData/>
  </xdr:twoCellAnchor>
  <xdr:twoCellAnchor>
    <xdr:from>
      <xdr:col>10</xdr:col>
      <xdr:colOff>38100</xdr:colOff>
      <xdr:row>137</xdr:row>
      <xdr:rowOff>0</xdr:rowOff>
    </xdr:from>
    <xdr:to>
      <xdr:col>11</xdr:col>
      <xdr:colOff>95250</xdr:colOff>
      <xdr:row>137</xdr:row>
      <xdr:rowOff>0</xdr:rowOff>
    </xdr:to>
    <xdr:graphicFrame>
      <xdr:nvGraphicFramePr>
        <xdr:cNvPr id="56" name="Chart 56"/>
        <xdr:cNvGraphicFramePr/>
      </xdr:nvGraphicFramePr>
      <xdr:xfrm>
        <a:off x="76200" y="23269575"/>
        <a:ext cx="676275" cy="0"/>
      </xdr:xfrm>
      <a:graphic>
        <a:graphicData uri="http://schemas.openxmlformats.org/drawingml/2006/chart">
          <c:chart xmlns:c="http://schemas.openxmlformats.org/drawingml/2006/chart" r:id="rId56"/>
        </a:graphicData>
      </a:graphic>
    </xdr:graphicFrame>
    <xdr:clientData/>
  </xdr:twoCellAnchor>
  <xdr:twoCellAnchor>
    <xdr:from>
      <xdr:col>10</xdr:col>
      <xdr:colOff>28575</xdr:colOff>
      <xdr:row>129</xdr:row>
      <xdr:rowOff>19050</xdr:rowOff>
    </xdr:from>
    <xdr:to>
      <xdr:col>12</xdr:col>
      <xdr:colOff>571500</xdr:colOff>
      <xdr:row>135</xdr:row>
      <xdr:rowOff>152400</xdr:rowOff>
    </xdr:to>
    <xdr:graphicFrame>
      <xdr:nvGraphicFramePr>
        <xdr:cNvPr id="57" name="Chart 57"/>
        <xdr:cNvGraphicFramePr/>
      </xdr:nvGraphicFramePr>
      <xdr:xfrm>
        <a:off x="66675" y="21993225"/>
        <a:ext cx="1304925" cy="1104900"/>
      </xdr:xfrm>
      <a:graphic>
        <a:graphicData uri="http://schemas.openxmlformats.org/drawingml/2006/chart">
          <c:chart xmlns:c="http://schemas.openxmlformats.org/drawingml/2006/chart" r:id="rId57"/>
        </a:graphicData>
      </a:graphic>
    </xdr:graphicFrame>
    <xdr:clientData/>
  </xdr:twoCellAnchor>
  <xdr:twoCellAnchor>
    <xdr:from>
      <xdr:col>10</xdr:col>
      <xdr:colOff>28575</xdr:colOff>
      <xdr:row>138</xdr:row>
      <xdr:rowOff>19050</xdr:rowOff>
    </xdr:from>
    <xdr:to>
      <xdr:col>12</xdr:col>
      <xdr:colOff>571500</xdr:colOff>
      <xdr:row>144</xdr:row>
      <xdr:rowOff>152400</xdr:rowOff>
    </xdr:to>
    <xdr:graphicFrame>
      <xdr:nvGraphicFramePr>
        <xdr:cNvPr id="58" name="Chart 58"/>
        <xdr:cNvGraphicFramePr/>
      </xdr:nvGraphicFramePr>
      <xdr:xfrm>
        <a:off x="66675" y="23450550"/>
        <a:ext cx="1304925" cy="1104900"/>
      </xdr:xfrm>
      <a:graphic>
        <a:graphicData uri="http://schemas.openxmlformats.org/drawingml/2006/chart">
          <c:chart xmlns:c="http://schemas.openxmlformats.org/drawingml/2006/chart" r:id="rId58"/>
        </a:graphicData>
      </a:graphic>
    </xdr:graphicFrame>
    <xdr:clientData/>
  </xdr:twoCellAnchor>
  <xdr:twoCellAnchor>
    <xdr:from>
      <xdr:col>10</xdr:col>
      <xdr:colOff>28575</xdr:colOff>
      <xdr:row>300</xdr:row>
      <xdr:rowOff>19050</xdr:rowOff>
    </xdr:from>
    <xdr:to>
      <xdr:col>12</xdr:col>
      <xdr:colOff>571500</xdr:colOff>
      <xdr:row>306</xdr:row>
      <xdr:rowOff>152400</xdr:rowOff>
    </xdr:to>
    <xdr:graphicFrame>
      <xdr:nvGraphicFramePr>
        <xdr:cNvPr id="59" name="Chart 59"/>
        <xdr:cNvGraphicFramePr/>
      </xdr:nvGraphicFramePr>
      <xdr:xfrm>
        <a:off x="66675" y="49682400"/>
        <a:ext cx="1304925" cy="1104900"/>
      </xdr:xfrm>
      <a:graphic>
        <a:graphicData uri="http://schemas.openxmlformats.org/drawingml/2006/chart">
          <c:chart xmlns:c="http://schemas.openxmlformats.org/drawingml/2006/chart" r:id="rId59"/>
        </a:graphicData>
      </a:graphic>
    </xdr:graphicFrame>
    <xdr:clientData/>
  </xdr:twoCellAnchor>
  <xdr:twoCellAnchor>
    <xdr:from>
      <xdr:col>10</xdr:col>
      <xdr:colOff>28575</xdr:colOff>
      <xdr:row>309</xdr:row>
      <xdr:rowOff>19050</xdr:rowOff>
    </xdr:from>
    <xdr:to>
      <xdr:col>12</xdr:col>
      <xdr:colOff>571500</xdr:colOff>
      <xdr:row>315</xdr:row>
      <xdr:rowOff>152400</xdr:rowOff>
    </xdr:to>
    <xdr:graphicFrame>
      <xdr:nvGraphicFramePr>
        <xdr:cNvPr id="60" name="Chart 60"/>
        <xdr:cNvGraphicFramePr/>
      </xdr:nvGraphicFramePr>
      <xdr:xfrm>
        <a:off x="66675" y="51139725"/>
        <a:ext cx="1304925" cy="1104900"/>
      </xdr:xfrm>
      <a:graphic>
        <a:graphicData uri="http://schemas.openxmlformats.org/drawingml/2006/chart">
          <c:chart xmlns:c="http://schemas.openxmlformats.org/drawingml/2006/chart" r:id="rId60"/>
        </a:graphicData>
      </a:graphic>
    </xdr:graphicFrame>
    <xdr:clientData/>
  </xdr:twoCellAnchor>
  <xdr:twoCellAnchor>
    <xdr:from>
      <xdr:col>10</xdr:col>
      <xdr:colOff>28575</xdr:colOff>
      <xdr:row>336</xdr:row>
      <xdr:rowOff>19050</xdr:rowOff>
    </xdr:from>
    <xdr:to>
      <xdr:col>12</xdr:col>
      <xdr:colOff>571500</xdr:colOff>
      <xdr:row>342</xdr:row>
      <xdr:rowOff>152400</xdr:rowOff>
    </xdr:to>
    <xdr:graphicFrame>
      <xdr:nvGraphicFramePr>
        <xdr:cNvPr id="61" name="Chart 61"/>
        <xdr:cNvGraphicFramePr/>
      </xdr:nvGraphicFramePr>
      <xdr:xfrm>
        <a:off x="66675" y="55511700"/>
        <a:ext cx="1304925" cy="1104900"/>
      </xdr:xfrm>
      <a:graphic>
        <a:graphicData uri="http://schemas.openxmlformats.org/drawingml/2006/chart">
          <c:chart xmlns:c="http://schemas.openxmlformats.org/drawingml/2006/chart" r:id="rId6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3</xdr:col>
      <xdr:colOff>571500</xdr:colOff>
      <xdr:row>0</xdr:row>
      <xdr:rowOff>0</xdr:rowOff>
    </xdr:to>
    <xdr:graphicFrame>
      <xdr:nvGraphicFramePr>
        <xdr:cNvPr id="1" name="Chart 1"/>
        <xdr:cNvGraphicFramePr/>
      </xdr:nvGraphicFramePr>
      <xdr:xfrm>
        <a:off x="114300" y="0"/>
        <a:ext cx="1533525" cy="0"/>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0</xdr:row>
      <xdr:rowOff>0</xdr:rowOff>
    </xdr:from>
    <xdr:to>
      <xdr:col>2</xdr:col>
      <xdr:colOff>85725</xdr:colOff>
      <xdr:row>0</xdr:row>
      <xdr:rowOff>0</xdr:rowOff>
    </xdr:to>
    <xdr:graphicFrame>
      <xdr:nvGraphicFramePr>
        <xdr:cNvPr id="2" name="Chart 2"/>
        <xdr:cNvGraphicFramePr/>
      </xdr:nvGraphicFramePr>
      <xdr:xfrm>
        <a:off x="114300" y="0"/>
        <a:ext cx="676275" cy="0"/>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0</xdr:row>
      <xdr:rowOff>0</xdr:rowOff>
    </xdr:from>
    <xdr:to>
      <xdr:col>2</xdr:col>
      <xdr:colOff>95250</xdr:colOff>
      <xdr:row>0</xdr:row>
      <xdr:rowOff>0</xdr:rowOff>
    </xdr:to>
    <xdr:graphicFrame>
      <xdr:nvGraphicFramePr>
        <xdr:cNvPr id="3" name="Chart 3"/>
        <xdr:cNvGraphicFramePr/>
      </xdr:nvGraphicFramePr>
      <xdr:xfrm>
        <a:off x="114300" y="0"/>
        <a:ext cx="685800" cy="0"/>
      </xdr:xfrm>
      <a:graphic>
        <a:graphicData uri="http://schemas.openxmlformats.org/drawingml/2006/chart">
          <c:chart xmlns:c="http://schemas.openxmlformats.org/drawingml/2006/chart" r:id="rId3"/>
        </a:graphicData>
      </a:graphic>
    </xdr:graphicFrame>
    <xdr:clientData/>
  </xdr:twoCellAnchor>
  <xdr:twoCellAnchor>
    <xdr:from>
      <xdr:col>1</xdr:col>
      <xdr:colOff>28575</xdr:colOff>
      <xdr:row>0</xdr:row>
      <xdr:rowOff>0</xdr:rowOff>
    </xdr:from>
    <xdr:to>
      <xdr:col>2</xdr:col>
      <xdr:colOff>85725</xdr:colOff>
      <xdr:row>0</xdr:row>
      <xdr:rowOff>0</xdr:rowOff>
    </xdr:to>
    <xdr:graphicFrame>
      <xdr:nvGraphicFramePr>
        <xdr:cNvPr id="4" name="Chart 4"/>
        <xdr:cNvGraphicFramePr/>
      </xdr:nvGraphicFramePr>
      <xdr:xfrm>
        <a:off x="114300" y="0"/>
        <a:ext cx="676275" cy="0"/>
      </xdr:xfrm>
      <a:graphic>
        <a:graphicData uri="http://schemas.openxmlformats.org/drawingml/2006/chart">
          <c:chart xmlns:c="http://schemas.openxmlformats.org/drawingml/2006/chart" r:id="rId4"/>
        </a:graphicData>
      </a:graphic>
    </xdr:graphicFrame>
    <xdr:clientData/>
  </xdr:twoCellAnchor>
  <xdr:twoCellAnchor>
    <xdr:from>
      <xdr:col>1</xdr:col>
      <xdr:colOff>28575</xdr:colOff>
      <xdr:row>0</xdr:row>
      <xdr:rowOff>0</xdr:rowOff>
    </xdr:from>
    <xdr:to>
      <xdr:col>2</xdr:col>
      <xdr:colOff>95250</xdr:colOff>
      <xdr:row>0</xdr:row>
      <xdr:rowOff>0</xdr:rowOff>
    </xdr:to>
    <xdr:graphicFrame>
      <xdr:nvGraphicFramePr>
        <xdr:cNvPr id="5" name="Chart 5"/>
        <xdr:cNvGraphicFramePr/>
      </xdr:nvGraphicFramePr>
      <xdr:xfrm>
        <a:off x="114300" y="0"/>
        <a:ext cx="685800" cy="0"/>
      </xdr:xfrm>
      <a:graphic>
        <a:graphicData uri="http://schemas.openxmlformats.org/drawingml/2006/chart">
          <c:chart xmlns:c="http://schemas.openxmlformats.org/drawingml/2006/chart" r:id="rId5"/>
        </a:graphicData>
      </a:graphic>
    </xdr:graphicFrame>
    <xdr:clientData/>
  </xdr:twoCellAnchor>
  <xdr:twoCellAnchor>
    <xdr:from>
      <xdr:col>1</xdr:col>
      <xdr:colOff>28575</xdr:colOff>
      <xdr:row>0</xdr:row>
      <xdr:rowOff>0</xdr:rowOff>
    </xdr:from>
    <xdr:to>
      <xdr:col>2</xdr:col>
      <xdr:colOff>85725</xdr:colOff>
      <xdr:row>0</xdr:row>
      <xdr:rowOff>0</xdr:rowOff>
    </xdr:to>
    <xdr:graphicFrame>
      <xdr:nvGraphicFramePr>
        <xdr:cNvPr id="6" name="Chart 6"/>
        <xdr:cNvGraphicFramePr/>
      </xdr:nvGraphicFramePr>
      <xdr:xfrm>
        <a:off x="114300" y="0"/>
        <a:ext cx="676275" cy="0"/>
      </xdr:xfrm>
      <a:graphic>
        <a:graphicData uri="http://schemas.openxmlformats.org/drawingml/2006/chart">
          <c:chart xmlns:c="http://schemas.openxmlformats.org/drawingml/2006/chart" r:id="rId6"/>
        </a:graphicData>
      </a:graphic>
    </xdr:graphicFrame>
    <xdr:clientData/>
  </xdr:twoCellAnchor>
  <xdr:twoCellAnchor>
    <xdr:from>
      <xdr:col>1</xdr:col>
      <xdr:colOff>28575</xdr:colOff>
      <xdr:row>0</xdr:row>
      <xdr:rowOff>0</xdr:rowOff>
    </xdr:from>
    <xdr:to>
      <xdr:col>2</xdr:col>
      <xdr:colOff>95250</xdr:colOff>
      <xdr:row>0</xdr:row>
      <xdr:rowOff>0</xdr:rowOff>
    </xdr:to>
    <xdr:graphicFrame>
      <xdr:nvGraphicFramePr>
        <xdr:cNvPr id="7" name="Chart 7"/>
        <xdr:cNvGraphicFramePr/>
      </xdr:nvGraphicFramePr>
      <xdr:xfrm>
        <a:off x="114300" y="0"/>
        <a:ext cx="685800" cy="0"/>
      </xdr:xfrm>
      <a:graphic>
        <a:graphicData uri="http://schemas.openxmlformats.org/drawingml/2006/chart">
          <c:chart xmlns:c="http://schemas.openxmlformats.org/drawingml/2006/chart" r:id="rId7"/>
        </a:graphicData>
      </a:graphic>
    </xdr:graphicFrame>
    <xdr:clientData/>
  </xdr:twoCellAnchor>
  <xdr:twoCellAnchor>
    <xdr:from>
      <xdr:col>1</xdr:col>
      <xdr:colOff>28575</xdr:colOff>
      <xdr:row>0</xdr:row>
      <xdr:rowOff>0</xdr:rowOff>
    </xdr:from>
    <xdr:to>
      <xdr:col>2</xdr:col>
      <xdr:colOff>85725</xdr:colOff>
      <xdr:row>0</xdr:row>
      <xdr:rowOff>0</xdr:rowOff>
    </xdr:to>
    <xdr:graphicFrame>
      <xdr:nvGraphicFramePr>
        <xdr:cNvPr id="8" name="Chart 8"/>
        <xdr:cNvGraphicFramePr/>
      </xdr:nvGraphicFramePr>
      <xdr:xfrm>
        <a:off x="114300" y="0"/>
        <a:ext cx="676275" cy="0"/>
      </xdr:xfrm>
      <a:graphic>
        <a:graphicData uri="http://schemas.openxmlformats.org/drawingml/2006/chart">
          <c:chart xmlns:c="http://schemas.openxmlformats.org/drawingml/2006/chart" r:id="rId8"/>
        </a:graphicData>
      </a:graphic>
    </xdr:graphicFrame>
    <xdr:clientData/>
  </xdr:twoCellAnchor>
  <xdr:twoCellAnchor>
    <xdr:from>
      <xdr:col>1</xdr:col>
      <xdr:colOff>28575</xdr:colOff>
      <xdr:row>0</xdr:row>
      <xdr:rowOff>0</xdr:rowOff>
    </xdr:from>
    <xdr:to>
      <xdr:col>2</xdr:col>
      <xdr:colOff>95250</xdr:colOff>
      <xdr:row>0</xdr:row>
      <xdr:rowOff>0</xdr:rowOff>
    </xdr:to>
    <xdr:graphicFrame>
      <xdr:nvGraphicFramePr>
        <xdr:cNvPr id="9" name="Chart 9"/>
        <xdr:cNvGraphicFramePr/>
      </xdr:nvGraphicFramePr>
      <xdr:xfrm>
        <a:off x="114300" y="0"/>
        <a:ext cx="685800" cy="0"/>
      </xdr:xfrm>
      <a:graphic>
        <a:graphicData uri="http://schemas.openxmlformats.org/drawingml/2006/chart">
          <c:chart xmlns:c="http://schemas.openxmlformats.org/drawingml/2006/chart" r:id="rId9"/>
        </a:graphicData>
      </a:graphic>
    </xdr:graphicFrame>
    <xdr:clientData/>
  </xdr:twoCellAnchor>
  <xdr:twoCellAnchor>
    <xdr:from>
      <xdr:col>1</xdr:col>
      <xdr:colOff>28575</xdr:colOff>
      <xdr:row>0</xdr:row>
      <xdr:rowOff>0</xdr:rowOff>
    </xdr:from>
    <xdr:to>
      <xdr:col>2</xdr:col>
      <xdr:colOff>85725</xdr:colOff>
      <xdr:row>0</xdr:row>
      <xdr:rowOff>0</xdr:rowOff>
    </xdr:to>
    <xdr:graphicFrame>
      <xdr:nvGraphicFramePr>
        <xdr:cNvPr id="10" name="Chart 10"/>
        <xdr:cNvGraphicFramePr/>
      </xdr:nvGraphicFramePr>
      <xdr:xfrm>
        <a:off x="114300" y="0"/>
        <a:ext cx="676275" cy="0"/>
      </xdr:xfrm>
      <a:graphic>
        <a:graphicData uri="http://schemas.openxmlformats.org/drawingml/2006/chart">
          <c:chart xmlns:c="http://schemas.openxmlformats.org/drawingml/2006/chart" r:id="rId10"/>
        </a:graphicData>
      </a:graphic>
    </xdr:graphicFrame>
    <xdr:clientData/>
  </xdr:twoCellAnchor>
  <xdr:twoCellAnchor>
    <xdr:from>
      <xdr:col>1</xdr:col>
      <xdr:colOff>28575</xdr:colOff>
      <xdr:row>0</xdr:row>
      <xdr:rowOff>0</xdr:rowOff>
    </xdr:from>
    <xdr:to>
      <xdr:col>2</xdr:col>
      <xdr:colOff>95250</xdr:colOff>
      <xdr:row>0</xdr:row>
      <xdr:rowOff>0</xdr:rowOff>
    </xdr:to>
    <xdr:graphicFrame>
      <xdr:nvGraphicFramePr>
        <xdr:cNvPr id="11" name="Chart 11"/>
        <xdr:cNvGraphicFramePr/>
      </xdr:nvGraphicFramePr>
      <xdr:xfrm>
        <a:off x="114300" y="0"/>
        <a:ext cx="685800" cy="0"/>
      </xdr:xfrm>
      <a:graphic>
        <a:graphicData uri="http://schemas.openxmlformats.org/drawingml/2006/chart">
          <c:chart xmlns:c="http://schemas.openxmlformats.org/drawingml/2006/chart" r:id="rId11"/>
        </a:graphicData>
      </a:graphic>
    </xdr:graphicFrame>
    <xdr:clientData/>
  </xdr:twoCellAnchor>
  <xdr:twoCellAnchor>
    <xdr:from>
      <xdr:col>1</xdr:col>
      <xdr:colOff>28575</xdr:colOff>
      <xdr:row>0</xdr:row>
      <xdr:rowOff>0</xdr:rowOff>
    </xdr:from>
    <xdr:to>
      <xdr:col>2</xdr:col>
      <xdr:colOff>85725</xdr:colOff>
      <xdr:row>0</xdr:row>
      <xdr:rowOff>0</xdr:rowOff>
    </xdr:to>
    <xdr:graphicFrame>
      <xdr:nvGraphicFramePr>
        <xdr:cNvPr id="12" name="Chart 12"/>
        <xdr:cNvGraphicFramePr/>
      </xdr:nvGraphicFramePr>
      <xdr:xfrm>
        <a:off x="114300" y="0"/>
        <a:ext cx="676275" cy="0"/>
      </xdr:xfrm>
      <a:graphic>
        <a:graphicData uri="http://schemas.openxmlformats.org/drawingml/2006/chart">
          <c:chart xmlns:c="http://schemas.openxmlformats.org/drawingml/2006/chart" r:id="rId12"/>
        </a:graphicData>
      </a:graphic>
    </xdr:graphicFrame>
    <xdr:clientData/>
  </xdr:twoCellAnchor>
  <xdr:twoCellAnchor>
    <xdr:from>
      <xdr:col>1</xdr:col>
      <xdr:colOff>28575</xdr:colOff>
      <xdr:row>0</xdr:row>
      <xdr:rowOff>0</xdr:rowOff>
    </xdr:from>
    <xdr:to>
      <xdr:col>2</xdr:col>
      <xdr:colOff>95250</xdr:colOff>
      <xdr:row>0</xdr:row>
      <xdr:rowOff>0</xdr:rowOff>
    </xdr:to>
    <xdr:graphicFrame>
      <xdr:nvGraphicFramePr>
        <xdr:cNvPr id="13" name="Chart 13"/>
        <xdr:cNvGraphicFramePr/>
      </xdr:nvGraphicFramePr>
      <xdr:xfrm>
        <a:off x="114300" y="0"/>
        <a:ext cx="685800" cy="0"/>
      </xdr:xfrm>
      <a:graphic>
        <a:graphicData uri="http://schemas.openxmlformats.org/drawingml/2006/chart">
          <c:chart xmlns:c="http://schemas.openxmlformats.org/drawingml/2006/chart" r:id="rId13"/>
        </a:graphicData>
      </a:graphic>
    </xdr:graphicFrame>
    <xdr:clientData/>
  </xdr:twoCellAnchor>
  <xdr:twoCellAnchor>
    <xdr:from>
      <xdr:col>1</xdr:col>
      <xdr:colOff>38100</xdr:colOff>
      <xdr:row>0</xdr:row>
      <xdr:rowOff>0</xdr:rowOff>
    </xdr:from>
    <xdr:to>
      <xdr:col>2</xdr:col>
      <xdr:colOff>95250</xdr:colOff>
      <xdr:row>0</xdr:row>
      <xdr:rowOff>0</xdr:rowOff>
    </xdr:to>
    <xdr:graphicFrame>
      <xdr:nvGraphicFramePr>
        <xdr:cNvPr id="14" name="Chart 14"/>
        <xdr:cNvGraphicFramePr/>
      </xdr:nvGraphicFramePr>
      <xdr:xfrm>
        <a:off x="123825" y="0"/>
        <a:ext cx="676275" cy="0"/>
      </xdr:xfrm>
      <a:graphic>
        <a:graphicData uri="http://schemas.openxmlformats.org/drawingml/2006/chart">
          <c:chart xmlns:c="http://schemas.openxmlformats.org/drawingml/2006/chart" r:id="rId14"/>
        </a:graphicData>
      </a:graphic>
    </xdr:graphicFrame>
    <xdr:clientData/>
  </xdr:twoCellAnchor>
  <xdr:twoCellAnchor>
    <xdr:from>
      <xdr:col>1</xdr:col>
      <xdr:colOff>38100</xdr:colOff>
      <xdr:row>0</xdr:row>
      <xdr:rowOff>0</xdr:rowOff>
    </xdr:from>
    <xdr:to>
      <xdr:col>2</xdr:col>
      <xdr:colOff>95250</xdr:colOff>
      <xdr:row>0</xdr:row>
      <xdr:rowOff>0</xdr:rowOff>
    </xdr:to>
    <xdr:graphicFrame>
      <xdr:nvGraphicFramePr>
        <xdr:cNvPr id="15" name="Chart 15"/>
        <xdr:cNvGraphicFramePr/>
      </xdr:nvGraphicFramePr>
      <xdr:xfrm>
        <a:off x="123825" y="0"/>
        <a:ext cx="676275" cy="0"/>
      </xdr:xfrm>
      <a:graphic>
        <a:graphicData uri="http://schemas.openxmlformats.org/drawingml/2006/chart">
          <c:chart xmlns:c="http://schemas.openxmlformats.org/drawingml/2006/chart" r:id="rId15"/>
        </a:graphicData>
      </a:graphic>
    </xdr:graphicFrame>
    <xdr:clientData/>
  </xdr:twoCellAnchor>
  <xdr:twoCellAnchor>
    <xdr:from>
      <xdr:col>1</xdr:col>
      <xdr:colOff>38100</xdr:colOff>
      <xdr:row>0</xdr:row>
      <xdr:rowOff>0</xdr:rowOff>
    </xdr:from>
    <xdr:to>
      <xdr:col>2</xdr:col>
      <xdr:colOff>95250</xdr:colOff>
      <xdr:row>0</xdr:row>
      <xdr:rowOff>0</xdr:rowOff>
    </xdr:to>
    <xdr:graphicFrame>
      <xdr:nvGraphicFramePr>
        <xdr:cNvPr id="16" name="Chart 16"/>
        <xdr:cNvGraphicFramePr/>
      </xdr:nvGraphicFramePr>
      <xdr:xfrm>
        <a:off x="123825" y="0"/>
        <a:ext cx="676275" cy="0"/>
      </xdr:xfrm>
      <a:graphic>
        <a:graphicData uri="http://schemas.openxmlformats.org/drawingml/2006/chart">
          <c:chart xmlns:c="http://schemas.openxmlformats.org/drawingml/2006/chart" r:id="rId16"/>
        </a:graphicData>
      </a:graphic>
    </xdr:graphicFrame>
    <xdr:clientData/>
  </xdr:twoCellAnchor>
  <xdr:twoCellAnchor>
    <xdr:from>
      <xdr:col>1</xdr:col>
      <xdr:colOff>38100</xdr:colOff>
      <xdr:row>0</xdr:row>
      <xdr:rowOff>0</xdr:rowOff>
    </xdr:from>
    <xdr:to>
      <xdr:col>2</xdr:col>
      <xdr:colOff>95250</xdr:colOff>
      <xdr:row>0</xdr:row>
      <xdr:rowOff>0</xdr:rowOff>
    </xdr:to>
    <xdr:graphicFrame>
      <xdr:nvGraphicFramePr>
        <xdr:cNvPr id="17" name="Chart 17"/>
        <xdr:cNvGraphicFramePr/>
      </xdr:nvGraphicFramePr>
      <xdr:xfrm>
        <a:off x="123825" y="0"/>
        <a:ext cx="676275" cy="0"/>
      </xdr:xfrm>
      <a:graphic>
        <a:graphicData uri="http://schemas.openxmlformats.org/drawingml/2006/chart">
          <c:chart xmlns:c="http://schemas.openxmlformats.org/drawingml/2006/chart" r:id="rId17"/>
        </a:graphicData>
      </a:graphic>
    </xdr:graphicFrame>
    <xdr:clientData/>
  </xdr:twoCellAnchor>
  <xdr:twoCellAnchor>
    <xdr:from>
      <xdr:col>1</xdr:col>
      <xdr:colOff>28575</xdr:colOff>
      <xdr:row>0</xdr:row>
      <xdr:rowOff>0</xdr:rowOff>
    </xdr:from>
    <xdr:to>
      <xdr:col>3</xdr:col>
      <xdr:colOff>571500</xdr:colOff>
      <xdr:row>0</xdr:row>
      <xdr:rowOff>0</xdr:rowOff>
    </xdr:to>
    <xdr:graphicFrame>
      <xdr:nvGraphicFramePr>
        <xdr:cNvPr id="18" name="Chart 18"/>
        <xdr:cNvGraphicFramePr/>
      </xdr:nvGraphicFramePr>
      <xdr:xfrm>
        <a:off x="114300" y="0"/>
        <a:ext cx="1533525" cy="0"/>
      </xdr:xfrm>
      <a:graphic>
        <a:graphicData uri="http://schemas.openxmlformats.org/drawingml/2006/chart">
          <c:chart xmlns:c="http://schemas.openxmlformats.org/drawingml/2006/chart" r:id="rId18"/>
        </a:graphicData>
      </a:graphic>
    </xdr:graphicFrame>
    <xdr:clientData/>
  </xdr:twoCellAnchor>
  <xdr:twoCellAnchor>
    <xdr:from>
      <xdr:col>1</xdr:col>
      <xdr:colOff>28575</xdr:colOff>
      <xdr:row>0</xdr:row>
      <xdr:rowOff>0</xdr:rowOff>
    </xdr:from>
    <xdr:to>
      <xdr:col>3</xdr:col>
      <xdr:colOff>571500</xdr:colOff>
      <xdr:row>0</xdr:row>
      <xdr:rowOff>0</xdr:rowOff>
    </xdr:to>
    <xdr:graphicFrame>
      <xdr:nvGraphicFramePr>
        <xdr:cNvPr id="19" name="Chart 19"/>
        <xdr:cNvGraphicFramePr/>
      </xdr:nvGraphicFramePr>
      <xdr:xfrm>
        <a:off x="114300" y="0"/>
        <a:ext cx="1533525" cy="0"/>
      </xdr:xfrm>
      <a:graphic>
        <a:graphicData uri="http://schemas.openxmlformats.org/drawingml/2006/chart">
          <c:chart xmlns:c="http://schemas.openxmlformats.org/drawingml/2006/chart" r:id="rId19"/>
        </a:graphicData>
      </a:graphic>
    </xdr:graphicFrame>
    <xdr:clientData/>
  </xdr:twoCellAnchor>
  <xdr:twoCellAnchor>
    <xdr:from>
      <xdr:col>1</xdr:col>
      <xdr:colOff>28575</xdr:colOff>
      <xdr:row>0</xdr:row>
      <xdr:rowOff>0</xdr:rowOff>
    </xdr:from>
    <xdr:to>
      <xdr:col>3</xdr:col>
      <xdr:colOff>571500</xdr:colOff>
      <xdr:row>0</xdr:row>
      <xdr:rowOff>0</xdr:rowOff>
    </xdr:to>
    <xdr:graphicFrame>
      <xdr:nvGraphicFramePr>
        <xdr:cNvPr id="20" name="Chart 20"/>
        <xdr:cNvGraphicFramePr/>
      </xdr:nvGraphicFramePr>
      <xdr:xfrm>
        <a:off x="114300" y="0"/>
        <a:ext cx="1533525" cy="0"/>
      </xdr:xfrm>
      <a:graphic>
        <a:graphicData uri="http://schemas.openxmlformats.org/drawingml/2006/chart">
          <c:chart xmlns:c="http://schemas.openxmlformats.org/drawingml/2006/chart" r:id="rId20"/>
        </a:graphicData>
      </a:graphic>
    </xdr:graphicFrame>
    <xdr:clientData/>
  </xdr:twoCellAnchor>
  <xdr:twoCellAnchor>
    <xdr:from>
      <xdr:col>1</xdr:col>
      <xdr:colOff>28575</xdr:colOff>
      <xdr:row>0</xdr:row>
      <xdr:rowOff>0</xdr:rowOff>
    </xdr:from>
    <xdr:to>
      <xdr:col>3</xdr:col>
      <xdr:colOff>571500</xdr:colOff>
      <xdr:row>0</xdr:row>
      <xdr:rowOff>0</xdr:rowOff>
    </xdr:to>
    <xdr:graphicFrame>
      <xdr:nvGraphicFramePr>
        <xdr:cNvPr id="21" name="Chart 21"/>
        <xdr:cNvGraphicFramePr/>
      </xdr:nvGraphicFramePr>
      <xdr:xfrm>
        <a:off x="114300" y="0"/>
        <a:ext cx="1533525" cy="0"/>
      </xdr:xfrm>
      <a:graphic>
        <a:graphicData uri="http://schemas.openxmlformats.org/drawingml/2006/chart">
          <c:chart xmlns:c="http://schemas.openxmlformats.org/drawingml/2006/chart" r:id="rId21"/>
        </a:graphicData>
      </a:graphic>
    </xdr:graphicFrame>
    <xdr:clientData/>
  </xdr:twoCellAnchor>
  <xdr:twoCellAnchor>
    <xdr:from>
      <xdr:col>1</xdr:col>
      <xdr:colOff>28575</xdr:colOff>
      <xdr:row>0</xdr:row>
      <xdr:rowOff>0</xdr:rowOff>
    </xdr:from>
    <xdr:to>
      <xdr:col>3</xdr:col>
      <xdr:colOff>571500</xdr:colOff>
      <xdr:row>0</xdr:row>
      <xdr:rowOff>0</xdr:rowOff>
    </xdr:to>
    <xdr:graphicFrame>
      <xdr:nvGraphicFramePr>
        <xdr:cNvPr id="22" name="Chart 22"/>
        <xdr:cNvGraphicFramePr/>
      </xdr:nvGraphicFramePr>
      <xdr:xfrm>
        <a:off x="114300" y="0"/>
        <a:ext cx="1533525" cy="0"/>
      </xdr:xfrm>
      <a:graphic>
        <a:graphicData uri="http://schemas.openxmlformats.org/drawingml/2006/chart">
          <c:chart xmlns:c="http://schemas.openxmlformats.org/drawingml/2006/chart" r:id="rId22"/>
        </a:graphicData>
      </a:graphic>
    </xdr:graphicFrame>
    <xdr:clientData/>
  </xdr:twoCellAnchor>
  <xdr:twoCellAnchor>
    <xdr:from>
      <xdr:col>1</xdr:col>
      <xdr:colOff>28575</xdr:colOff>
      <xdr:row>0</xdr:row>
      <xdr:rowOff>0</xdr:rowOff>
    </xdr:from>
    <xdr:to>
      <xdr:col>3</xdr:col>
      <xdr:colOff>571500</xdr:colOff>
      <xdr:row>0</xdr:row>
      <xdr:rowOff>0</xdr:rowOff>
    </xdr:to>
    <xdr:graphicFrame>
      <xdr:nvGraphicFramePr>
        <xdr:cNvPr id="23" name="Chart 23"/>
        <xdr:cNvGraphicFramePr/>
      </xdr:nvGraphicFramePr>
      <xdr:xfrm>
        <a:off x="114300" y="0"/>
        <a:ext cx="1533525" cy="0"/>
      </xdr:xfrm>
      <a:graphic>
        <a:graphicData uri="http://schemas.openxmlformats.org/drawingml/2006/chart">
          <c:chart xmlns:c="http://schemas.openxmlformats.org/drawingml/2006/chart" r:id="rId23"/>
        </a:graphicData>
      </a:graphic>
    </xdr:graphicFrame>
    <xdr:clientData/>
  </xdr:twoCellAnchor>
  <xdr:twoCellAnchor>
    <xdr:from>
      <xdr:col>1</xdr:col>
      <xdr:colOff>28575</xdr:colOff>
      <xdr:row>0</xdr:row>
      <xdr:rowOff>0</xdr:rowOff>
    </xdr:from>
    <xdr:to>
      <xdr:col>3</xdr:col>
      <xdr:colOff>571500</xdr:colOff>
      <xdr:row>0</xdr:row>
      <xdr:rowOff>0</xdr:rowOff>
    </xdr:to>
    <xdr:graphicFrame>
      <xdr:nvGraphicFramePr>
        <xdr:cNvPr id="24" name="Chart 24"/>
        <xdr:cNvGraphicFramePr/>
      </xdr:nvGraphicFramePr>
      <xdr:xfrm>
        <a:off x="114300" y="0"/>
        <a:ext cx="1533525" cy="0"/>
      </xdr:xfrm>
      <a:graphic>
        <a:graphicData uri="http://schemas.openxmlformats.org/drawingml/2006/chart">
          <c:chart xmlns:c="http://schemas.openxmlformats.org/drawingml/2006/chart" r:id="rId24"/>
        </a:graphicData>
      </a:graphic>
    </xdr:graphicFrame>
    <xdr:clientData/>
  </xdr:twoCellAnchor>
  <xdr:twoCellAnchor>
    <xdr:from>
      <xdr:col>1</xdr:col>
      <xdr:colOff>28575</xdr:colOff>
      <xdr:row>0</xdr:row>
      <xdr:rowOff>0</xdr:rowOff>
    </xdr:from>
    <xdr:to>
      <xdr:col>3</xdr:col>
      <xdr:colOff>571500</xdr:colOff>
      <xdr:row>0</xdr:row>
      <xdr:rowOff>0</xdr:rowOff>
    </xdr:to>
    <xdr:graphicFrame>
      <xdr:nvGraphicFramePr>
        <xdr:cNvPr id="25" name="Chart 25"/>
        <xdr:cNvGraphicFramePr/>
      </xdr:nvGraphicFramePr>
      <xdr:xfrm>
        <a:off x="114300" y="0"/>
        <a:ext cx="1533525" cy="0"/>
      </xdr:xfrm>
      <a:graphic>
        <a:graphicData uri="http://schemas.openxmlformats.org/drawingml/2006/chart">
          <c:chart xmlns:c="http://schemas.openxmlformats.org/drawingml/2006/chart" r:id="rId25"/>
        </a:graphicData>
      </a:graphic>
    </xdr:graphicFrame>
    <xdr:clientData/>
  </xdr:twoCellAnchor>
  <xdr:twoCellAnchor>
    <xdr:from>
      <xdr:col>1</xdr:col>
      <xdr:colOff>28575</xdr:colOff>
      <xdr:row>0</xdr:row>
      <xdr:rowOff>0</xdr:rowOff>
    </xdr:from>
    <xdr:to>
      <xdr:col>3</xdr:col>
      <xdr:colOff>571500</xdr:colOff>
      <xdr:row>0</xdr:row>
      <xdr:rowOff>0</xdr:rowOff>
    </xdr:to>
    <xdr:graphicFrame>
      <xdr:nvGraphicFramePr>
        <xdr:cNvPr id="26" name="Chart 26"/>
        <xdr:cNvGraphicFramePr/>
      </xdr:nvGraphicFramePr>
      <xdr:xfrm>
        <a:off x="114300" y="0"/>
        <a:ext cx="1533525" cy="0"/>
      </xdr:xfrm>
      <a:graphic>
        <a:graphicData uri="http://schemas.openxmlformats.org/drawingml/2006/chart">
          <c:chart xmlns:c="http://schemas.openxmlformats.org/drawingml/2006/chart" r:id="rId26"/>
        </a:graphicData>
      </a:graphic>
    </xdr:graphicFrame>
    <xdr:clientData/>
  </xdr:twoCellAnchor>
  <xdr:twoCellAnchor>
    <xdr:from>
      <xdr:col>1</xdr:col>
      <xdr:colOff>28575</xdr:colOff>
      <xdr:row>0</xdr:row>
      <xdr:rowOff>0</xdr:rowOff>
    </xdr:from>
    <xdr:to>
      <xdr:col>3</xdr:col>
      <xdr:colOff>571500</xdr:colOff>
      <xdr:row>0</xdr:row>
      <xdr:rowOff>0</xdr:rowOff>
    </xdr:to>
    <xdr:graphicFrame>
      <xdr:nvGraphicFramePr>
        <xdr:cNvPr id="27" name="Chart 27"/>
        <xdr:cNvGraphicFramePr/>
      </xdr:nvGraphicFramePr>
      <xdr:xfrm>
        <a:off x="114300" y="0"/>
        <a:ext cx="1533525" cy="0"/>
      </xdr:xfrm>
      <a:graphic>
        <a:graphicData uri="http://schemas.openxmlformats.org/drawingml/2006/chart">
          <c:chart xmlns:c="http://schemas.openxmlformats.org/drawingml/2006/chart" r:id="rId27"/>
        </a:graphicData>
      </a:graphic>
    </xdr:graphicFrame>
    <xdr:clientData/>
  </xdr:twoCellAnchor>
  <xdr:twoCellAnchor>
    <xdr:from>
      <xdr:col>1</xdr:col>
      <xdr:colOff>28575</xdr:colOff>
      <xdr:row>0</xdr:row>
      <xdr:rowOff>0</xdr:rowOff>
    </xdr:from>
    <xdr:to>
      <xdr:col>3</xdr:col>
      <xdr:colOff>571500</xdr:colOff>
      <xdr:row>0</xdr:row>
      <xdr:rowOff>0</xdr:rowOff>
    </xdr:to>
    <xdr:graphicFrame>
      <xdr:nvGraphicFramePr>
        <xdr:cNvPr id="28" name="Chart 28"/>
        <xdr:cNvGraphicFramePr/>
      </xdr:nvGraphicFramePr>
      <xdr:xfrm>
        <a:off x="114300" y="0"/>
        <a:ext cx="1533525" cy="0"/>
      </xdr:xfrm>
      <a:graphic>
        <a:graphicData uri="http://schemas.openxmlformats.org/drawingml/2006/chart">
          <c:chart xmlns:c="http://schemas.openxmlformats.org/drawingml/2006/chart" r:id="rId28"/>
        </a:graphicData>
      </a:graphic>
    </xdr:graphicFrame>
    <xdr:clientData/>
  </xdr:twoCellAnchor>
  <xdr:twoCellAnchor>
    <xdr:from>
      <xdr:col>1</xdr:col>
      <xdr:colOff>28575</xdr:colOff>
      <xdr:row>0</xdr:row>
      <xdr:rowOff>0</xdr:rowOff>
    </xdr:from>
    <xdr:to>
      <xdr:col>3</xdr:col>
      <xdr:colOff>571500</xdr:colOff>
      <xdr:row>0</xdr:row>
      <xdr:rowOff>0</xdr:rowOff>
    </xdr:to>
    <xdr:graphicFrame>
      <xdr:nvGraphicFramePr>
        <xdr:cNvPr id="29" name="Chart 29"/>
        <xdr:cNvGraphicFramePr/>
      </xdr:nvGraphicFramePr>
      <xdr:xfrm>
        <a:off x="114300" y="0"/>
        <a:ext cx="1533525" cy="0"/>
      </xdr:xfrm>
      <a:graphic>
        <a:graphicData uri="http://schemas.openxmlformats.org/drawingml/2006/chart">
          <c:chart xmlns:c="http://schemas.openxmlformats.org/drawingml/2006/chart" r:id="rId29"/>
        </a:graphicData>
      </a:graphic>
    </xdr:graphicFrame>
    <xdr:clientData/>
  </xdr:twoCellAnchor>
  <xdr:twoCellAnchor>
    <xdr:from>
      <xdr:col>1</xdr:col>
      <xdr:colOff>28575</xdr:colOff>
      <xdr:row>0</xdr:row>
      <xdr:rowOff>0</xdr:rowOff>
    </xdr:from>
    <xdr:to>
      <xdr:col>3</xdr:col>
      <xdr:colOff>571500</xdr:colOff>
      <xdr:row>0</xdr:row>
      <xdr:rowOff>0</xdr:rowOff>
    </xdr:to>
    <xdr:graphicFrame>
      <xdr:nvGraphicFramePr>
        <xdr:cNvPr id="30" name="Chart 30"/>
        <xdr:cNvGraphicFramePr/>
      </xdr:nvGraphicFramePr>
      <xdr:xfrm>
        <a:off x="114300" y="0"/>
        <a:ext cx="1533525" cy="0"/>
      </xdr:xfrm>
      <a:graphic>
        <a:graphicData uri="http://schemas.openxmlformats.org/drawingml/2006/chart">
          <c:chart xmlns:c="http://schemas.openxmlformats.org/drawingml/2006/chart" r:id="rId30"/>
        </a:graphicData>
      </a:graphic>
    </xdr:graphicFrame>
    <xdr:clientData/>
  </xdr:twoCellAnchor>
  <xdr:twoCellAnchor>
    <xdr:from>
      <xdr:col>1</xdr:col>
      <xdr:colOff>28575</xdr:colOff>
      <xdr:row>0</xdr:row>
      <xdr:rowOff>0</xdr:rowOff>
    </xdr:from>
    <xdr:to>
      <xdr:col>3</xdr:col>
      <xdr:colOff>571500</xdr:colOff>
      <xdr:row>0</xdr:row>
      <xdr:rowOff>0</xdr:rowOff>
    </xdr:to>
    <xdr:graphicFrame>
      <xdr:nvGraphicFramePr>
        <xdr:cNvPr id="31" name="Chart 31"/>
        <xdr:cNvGraphicFramePr/>
      </xdr:nvGraphicFramePr>
      <xdr:xfrm>
        <a:off x="114300" y="0"/>
        <a:ext cx="1533525" cy="0"/>
      </xdr:xfrm>
      <a:graphic>
        <a:graphicData uri="http://schemas.openxmlformats.org/drawingml/2006/chart">
          <c:chart xmlns:c="http://schemas.openxmlformats.org/drawingml/2006/chart" r:id="rId31"/>
        </a:graphicData>
      </a:graphic>
    </xdr:graphicFrame>
    <xdr:clientData/>
  </xdr:twoCellAnchor>
  <xdr:twoCellAnchor>
    <xdr:from>
      <xdr:col>1</xdr:col>
      <xdr:colOff>28575</xdr:colOff>
      <xdr:row>0</xdr:row>
      <xdr:rowOff>0</xdr:rowOff>
    </xdr:from>
    <xdr:to>
      <xdr:col>3</xdr:col>
      <xdr:colOff>571500</xdr:colOff>
      <xdr:row>0</xdr:row>
      <xdr:rowOff>0</xdr:rowOff>
    </xdr:to>
    <xdr:graphicFrame>
      <xdr:nvGraphicFramePr>
        <xdr:cNvPr id="32" name="Chart 32"/>
        <xdr:cNvGraphicFramePr/>
      </xdr:nvGraphicFramePr>
      <xdr:xfrm>
        <a:off x="114300" y="0"/>
        <a:ext cx="1533525" cy="0"/>
      </xdr:xfrm>
      <a:graphic>
        <a:graphicData uri="http://schemas.openxmlformats.org/drawingml/2006/chart">
          <c:chart xmlns:c="http://schemas.openxmlformats.org/drawingml/2006/chart" r:id="rId32"/>
        </a:graphicData>
      </a:graphic>
    </xdr:graphicFrame>
    <xdr:clientData/>
  </xdr:twoCellAnchor>
  <xdr:twoCellAnchor>
    <xdr:from>
      <xdr:col>1</xdr:col>
      <xdr:colOff>28575</xdr:colOff>
      <xdr:row>0</xdr:row>
      <xdr:rowOff>0</xdr:rowOff>
    </xdr:from>
    <xdr:to>
      <xdr:col>3</xdr:col>
      <xdr:colOff>571500</xdr:colOff>
      <xdr:row>0</xdr:row>
      <xdr:rowOff>0</xdr:rowOff>
    </xdr:to>
    <xdr:graphicFrame>
      <xdr:nvGraphicFramePr>
        <xdr:cNvPr id="33" name="Chart 33"/>
        <xdr:cNvGraphicFramePr/>
      </xdr:nvGraphicFramePr>
      <xdr:xfrm>
        <a:off x="114300" y="0"/>
        <a:ext cx="1533525" cy="0"/>
      </xdr:xfrm>
      <a:graphic>
        <a:graphicData uri="http://schemas.openxmlformats.org/drawingml/2006/chart">
          <c:chart xmlns:c="http://schemas.openxmlformats.org/drawingml/2006/chart" r:id="rId33"/>
        </a:graphicData>
      </a:graphic>
    </xdr:graphicFrame>
    <xdr:clientData/>
  </xdr:twoCellAnchor>
  <xdr:twoCellAnchor>
    <xdr:from>
      <xdr:col>1</xdr:col>
      <xdr:colOff>28575</xdr:colOff>
      <xdr:row>0</xdr:row>
      <xdr:rowOff>0</xdr:rowOff>
    </xdr:from>
    <xdr:to>
      <xdr:col>3</xdr:col>
      <xdr:colOff>571500</xdr:colOff>
      <xdr:row>0</xdr:row>
      <xdr:rowOff>0</xdr:rowOff>
    </xdr:to>
    <xdr:graphicFrame>
      <xdr:nvGraphicFramePr>
        <xdr:cNvPr id="34" name="Chart 34"/>
        <xdr:cNvGraphicFramePr/>
      </xdr:nvGraphicFramePr>
      <xdr:xfrm>
        <a:off x="114300" y="0"/>
        <a:ext cx="1533525" cy="0"/>
      </xdr:xfrm>
      <a:graphic>
        <a:graphicData uri="http://schemas.openxmlformats.org/drawingml/2006/chart">
          <c:chart xmlns:c="http://schemas.openxmlformats.org/drawingml/2006/chart" r:id="rId34"/>
        </a:graphicData>
      </a:graphic>
    </xdr:graphicFrame>
    <xdr:clientData/>
  </xdr:twoCellAnchor>
  <xdr:twoCellAnchor>
    <xdr:from>
      <xdr:col>1</xdr:col>
      <xdr:colOff>28575</xdr:colOff>
      <xdr:row>0</xdr:row>
      <xdr:rowOff>0</xdr:rowOff>
    </xdr:from>
    <xdr:to>
      <xdr:col>3</xdr:col>
      <xdr:colOff>571500</xdr:colOff>
      <xdr:row>0</xdr:row>
      <xdr:rowOff>0</xdr:rowOff>
    </xdr:to>
    <xdr:graphicFrame>
      <xdr:nvGraphicFramePr>
        <xdr:cNvPr id="35" name="Chart 35"/>
        <xdr:cNvGraphicFramePr/>
      </xdr:nvGraphicFramePr>
      <xdr:xfrm>
        <a:off x="114300" y="0"/>
        <a:ext cx="1533525" cy="0"/>
      </xdr:xfrm>
      <a:graphic>
        <a:graphicData uri="http://schemas.openxmlformats.org/drawingml/2006/chart">
          <c:chart xmlns:c="http://schemas.openxmlformats.org/drawingml/2006/chart" r:id="rId35"/>
        </a:graphicData>
      </a:graphic>
    </xdr:graphicFrame>
    <xdr:clientData/>
  </xdr:twoCellAnchor>
  <xdr:twoCellAnchor>
    <xdr:from>
      <xdr:col>1</xdr:col>
      <xdr:colOff>28575</xdr:colOff>
      <xdr:row>0</xdr:row>
      <xdr:rowOff>0</xdr:rowOff>
    </xdr:from>
    <xdr:to>
      <xdr:col>3</xdr:col>
      <xdr:colOff>571500</xdr:colOff>
      <xdr:row>0</xdr:row>
      <xdr:rowOff>0</xdr:rowOff>
    </xdr:to>
    <xdr:graphicFrame>
      <xdr:nvGraphicFramePr>
        <xdr:cNvPr id="36" name="Chart 36"/>
        <xdr:cNvGraphicFramePr/>
      </xdr:nvGraphicFramePr>
      <xdr:xfrm>
        <a:off x="114300" y="0"/>
        <a:ext cx="1533525" cy="0"/>
      </xdr:xfrm>
      <a:graphic>
        <a:graphicData uri="http://schemas.openxmlformats.org/drawingml/2006/chart">
          <c:chart xmlns:c="http://schemas.openxmlformats.org/drawingml/2006/chart" r:id="rId36"/>
        </a:graphicData>
      </a:graphic>
    </xdr:graphicFrame>
    <xdr:clientData/>
  </xdr:twoCellAnchor>
  <xdr:twoCellAnchor>
    <xdr:from>
      <xdr:col>1</xdr:col>
      <xdr:colOff>28575</xdr:colOff>
      <xdr:row>0</xdr:row>
      <xdr:rowOff>0</xdr:rowOff>
    </xdr:from>
    <xdr:to>
      <xdr:col>3</xdr:col>
      <xdr:colOff>571500</xdr:colOff>
      <xdr:row>0</xdr:row>
      <xdr:rowOff>0</xdr:rowOff>
    </xdr:to>
    <xdr:graphicFrame>
      <xdr:nvGraphicFramePr>
        <xdr:cNvPr id="37" name="Chart 37"/>
        <xdr:cNvGraphicFramePr/>
      </xdr:nvGraphicFramePr>
      <xdr:xfrm>
        <a:off x="114300" y="0"/>
        <a:ext cx="1533525" cy="0"/>
      </xdr:xfrm>
      <a:graphic>
        <a:graphicData uri="http://schemas.openxmlformats.org/drawingml/2006/chart">
          <c:chart xmlns:c="http://schemas.openxmlformats.org/drawingml/2006/chart" r:id="rId37"/>
        </a:graphicData>
      </a:graphic>
    </xdr:graphicFrame>
    <xdr:clientData/>
  </xdr:twoCellAnchor>
  <xdr:twoCellAnchor>
    <xdr:from>
      <xdr:col>1</xdr:col>
      <xdr:colOff>28575</xdr:colOff>
      <xdr:row>0</xdr:row>
      <xdr:rowOff>0</xdr:rowOff>
    </xdr:from>
    <xdr:to>
      <xdr:col>3</xdr:col>
      <xdr:colOff>571500</xdr:colOff>
      <xdr:row>0</xdr:row>
      <xdr:rowOff>0</xdr:rowOff>
    </xdr:to>
    <xdr:graphicFrame>
      <xdr:nvGraphicFramePr>
        <xdr:cNvPr id="38" name="Chart 38"/>
        <xdr:cNvGraphicFramePr/>
      </xdr:nvGraphicFramePr>
      <xdr:xfrm>
        <a:off x="114300" y="0"/>
        <a:ext cx="1533525" cy="0"/>
      </xdr:xfrm>
      <a:graphic>
        <a:graphicData uri="http://schemas.openxmlformats.org/drawingml/2006/chart">
          <c:chart xmlns:c="http://schemas.openxmlformats.org/drawingml/2006/chart" r:id="rId38"/>
        </a:graphicData>
      </a:graphic>
    </xdr:graphicFrame>
    <xdr:clientData/>
  </xdr:twoCellAnchor>
  <xdr:twoCellAnchor>
    <xdr:from>
      <xdr:col>1</xdr:col>
      <xdr:colOff>28575</xdr:colOff>
      <xdr:row>0</xdr:row>
      <xdr:rowOff>0</xdr:rowOff>
    </xdr:from>
    <xdr:to>
      <xdr:col>3</xdr:col>
      <xdr:colOff>571500</xdr:colOff>
      <xdr:row>0</xdr:row>
      <xdr:rowOff>0</xdr:rowOff>
    </xdr:to>
    <xdr:graphicFrame>
      <xdr:nvGraphicFramePr>
        <xdr:cNvPr id="39" name="Chart 39"/>
        <xdr:cNvGraphicFramePr/>
      </xdr:nvGraphicFramePr>
      <xdr:xfrm>
        <a:off x="114300" y="0"/>
        <a:ext cx="1533525" cy="0"/>
      </xdr:xfrm>
      <a:graphic>
        <a:graphicData uri="http://schemas.openxmlformats.org/drawingml/2006/chart">
          <c:chart xmlns:c="http://schemas.openxmlformats.org/drawingml/2006/chart" r:id="rId39"/>
        </a:graphicData>
      </a:graphic>
    </xdr:graphicFrame>
    <xdr:clientData/>
  </xdr:twoCellAnchor>
  <xdr:twoCellAnchor>
    <xdr:from>
      <xdr:col>1</xdr:col>
      <xdr:colOff>28575</xdr:colOff>
      <xdr:row>0</xdr:row>
      <xdr:rowOff>0</xdr:rowOff>
    </xdr:from>
    <xdr:to>
      <xdr:col>3</xdr:col>
      <xdr:colOff>571500</xdr:colOff>
      <xdr:row>0</xdr:row>
      <xdr:rowOff>0</xdr:rowOff>
    </xdr:to>
    <xdr:graphicFrame>
      <xdr:nvGraphicFramePr>
        <xdr:cNvPr id="40" name="Chart 40"/>
        <xdr:cNvGraphicFramePr/>
      </xdr:nvGraphicFramePr>
      <xdr:xfrm>
        <a:off x="114300" y="0"/>
        <a:ext cx="1533525" cy="0"/>
      </xdr:xfrm>
      <a:graphic>
        <a:graphicData uri="http://schemas.openxmlformats.org/drawingml/2006/chart">
          <c:chart xmlns:c="http://schemas.openxmlformats.org/drawingml/2006/chart" r:id="rId40"/>
        </a:graphicData>
      </a:graphic>
    </xdr:graphicFrame>
    <xdr:clientData/>
  </xdr:twoCellAnchor>
  <xdr:twoCellAnchor>
    <xdr:from>
      <xdr:col>1</xdr:col>
      <xdr:colOff>28575</xdr:colOff>
      <xdr:row>0</xdr:row>
      <xdr:rowOff>0</xdr:rowOff>
    </xdr:from>
    <xdr:to>
      <xdr:col>3</xdr:col>
      <xdr:colOff>571500</xdr:colOff>
      <xdr:row>0</xdr:row>
      <xdr:rowOff>0</xdr:rowOff>
    </xdr:to>
    <xdr:graphicFrame>
      <xdr:nvGraphicFramePr>
        <xdr:cNvPr id="41" name="Chart 41"/>
        <xdr:cNvGraphicFramePr/>
      </xdr:nvGraphicFramePr>
      <xdr:xfrm>
        <a:off x="114300" y="0"/>
        <a:ext cx="1533525" cy="0"/>
      </xdr:xfrm>
      <a:graphic>
        <a:graphicData uri="http://schemas.openxmlformats.org/drawingml/2006/chart">
          <c:chart xmlns:c="http://schemas.openxmlformats.org/drawingml/2006/chart" r:id="rId41"/>
        </a:graphicData>
      </a:graphic>
    </xdr:graphicFrame>
    <xdr:clientData/>
  </xdr:twoCellAnchor>
  <xdr:twoCellAnchor>
    <xdr:from>
      <xdr:col>1</xdr:col>
      <xdr:colOff>28575</xdr:colOff>
      <xdr:row>0</xdr:row>
      <xdr:rowOff>0</xdr:rowOff>
    </xdr:from>
    <xdr:to>
      <xdr:col>3</xdr:col>
      <xdr:colOff>571500</xdr:colOff>
      <xdr:row>0</xdr:row>
      <xdr:rowOff>0</xdr:rowOff>
    </xdr:to>
    <xdr:graphicFrame>
      <xdr:nvGraphicFramePr>
        <xdr:cNvPr id="42" name="Chart 42"/>
        <xdr:cNvGraphicFramePr/>
      </xdr:nvGraphicFramePr>
      <xdr:xfrm>
        <a:off x="114300" y="0"/>
        <a:ext cx="1533525" cy="0"/>
      </xdr:xfrm>
      <a:graphic>
        <a:graphicData uri="http://schemas.openxmlformats.org/drawingml/2006/chart">
          <c:chart xmlns:c="http://schemas.openxmlformats.org/drawingml/2006/chart" r:id="rId42"/>
        </a:graphicData>
      </a:graphic>
    </xdr:graphicFrame>
    <xdr:clientData/>
  </xdr:twoCellAnchor>
  <xdr:twoCellAnchor>
    <xdr:from>
      <xdr:col>1</xdr:col>
      <xdr:colOff>28575</xdr:colOff>
      <xdr:row>0</xdr:row>
      <xdr:rowOff>0</xdr:rowOff>
    </xdr:from>
    <xdr:to>
      <xdr:col>3</xdr:col>
      <xdr:colOff>571500</xdr:colOff>
      <xdr:row>0</xdr:row>
      <xdr:rowOff>0</xdr:rowOff>
    </xdr:to>
    <xdr:graphicFrame>
      <xdr:nvGraphicFramePr>
        <xdr:cNvPr id="43" name="Chart 43"/>
        <xdr:cNvGraphicFramePr/>
      </xdr:nvGraphicFramePr>
      <xdr:xfrm>
        <a:off x="114300" y="0"/>
        <a:ext cx="1533525" cy="0"/>
      </xdr:xfrm>
      <a:graphic>
        <a:graphicData uri="http://schemas.openxmlformats.org/drawingml/2006/chart">
          <c:chart xmlns:c="http://schemas.openxmlformats.org/drawingml/2006/chart" r:id="rId43"/>
        </a:graphicData>
      </a:graphic>
    </xdr:graphicFrame>
    <xdr:clientData/>
  </xdr:twoCellAnchor>
  <xdr:twoCellAnchor>
    <xdr:from>
      <xdr:col>1</xdr:col>
      <xdr:colOff>28575</xdr:colOff>
      <xdr:row>0</xdr:row>
      <xdr:rowOff>0</xdr:rowOff>
    </xdr:from>
    <xdr:to>
      <xdr:col>3</xdr:col>
      <xdr:colOff>571500</xdr:colOff>
      <xdr:row>0</xdr:row>
      <xdr:rowOff>0</xdr:rowOff>
    </xdr:to>
    <xdr:graphicFrame>
      <xdr:nvGraphicFramePr>
        <xdr:cNvPr id="44" name="Chart 44"/>
        <xdr:cNvGraphicFramePr/>
      </xdr:nvGraphicFramePr>
      <xdr:xfrm>
        <a:off x="114300" y="0"/>
        <a:ext cx="1533525" cy="0"/>
      </xdr:xfrm>
      <a:graphic>
        <a:graphicData uri="http://schemas.openxmlformats.org/drawingml/2006/chart">
          <c:chart xmlns:c="http://schemas.openxmlformats.org/drawingml/2006/chart" r:id="rId44"/>
        </a:graphicData>
      </a:graphic>
    </xdr:graphicFrame>
    <xdr:clientData/>
  </xdr:twoCellAnchor>
  <xdr:twoCellAnchor>
    <xdr:from>
      <xdr:col>1</xdr:col>
      <xdr:colOff>28575</xdr:colOff>
      <xdr:row>0</xdr:row>
      <xdr:rowOff>0</xdr:rowOff>
    </xdr:from>
    <xdr:to>
      <xdr:col>3</xdr:col>
      <xdr:colOff>571500</xdr:colOff>
      <xdr:row>0</xdr:row>
      <xdr:rowOff>0</xdr:rowOff>
    </xdr:to>
    <xdr:graphicFrame>
      <xdr:nvGraphicFramePr>
        <xdr:cNvPr id="45" name="Chart 45"/>
        <xdr:cNvGraphicFramePr/>
      </xdr:nvGraphicFramePr>
      <xdr:xfrm>
        <a:off x="114300" y="0"/>
        <a:ext cx="1533525" cy="0"/>
      </xdr:xfrm>
      <a:graphic>
        <a:graphicData uri="http://schemas.openxmlformats.org/drawingml/2006/chart">
          <c:chart xmlns:c="http://schemas.openxmlformats.org/drawingml/2006/chart" r:id="rId45"/>
        </a:graphicData>
      </a:graphic>
    </xdr:graphicFrame>
    <xdr:clientData/>
  </xdr:twoCellAnchor>
  <xdr:twoCellAnchor>
    <xdr:from>
      <xdr:col>1</xdr:col>
      <xdr:colOff>28575</xdr:colOff>
      <xdr:row>0</xdr:row>
      <xdr:rowOff>0</xdr:rowOff>
    </xdr:from>
    <xdr:to>
      <xdr:col>3</xdr:col>
      <xdr:colOff>571500</xdr:colOff>
      <xdr:row>0</xdr:row>
      <xdr:rowOff>0</xdr:rowOff>
    </xdr:to>
    <xdr:graphicFrame>
      <xdr:nvGraphicFramePr>
        <xdr:cNvPr id="46" name="Chart 46"/>
        <xdr:cNvGraphicFramePr/>
      </xdr:nvGraphicFramePr>
      <xdr:xfrm>
        <a:off x="114300" y="0"/>
        <a:ext cx="1533525" cy="0"/>
      </xdr:xfrm>
      <a:graphic>
        <a:graphicData uri="http://schemas.openxmlformats.org/drawingml/2006/chart">
          <c:chart xmlns:c="http://schemas.openxmlformats.org/drawingml/2006/chart" r:id="rId46"/>
        </a:graphicData>
      </a:graphic>
    </xdr:graphicFrame>
    <xdr:clientData/>
  </xdr:twoCellAnchor>
  <xdr:twoCellAnchor>
    <xdr:from>
      <xdr:col>1</xdr:col>
      <xdr:colOff>28575</xdr:colOff>
      <xdr:row>0</xdr:row>
      <xdr:rowOff>0</xdr:rowOff>
    </xdr:from>
    <xdr:to>
      <xdr:col>3</xdr:col>
      <xdr:colOff>571500</xdr:colOff>
      <xdr:row>0</xdr:row>
      <xdr:rowOff>0</xdr:rowOff>
    </xdr:to>
    <xdr:graphicFrame>
      <xdr:nvGraphicFramePr>
        <xdr:cNvPr id="47" name="Chart 47"/>
        <xdr:cNvGraphicFramePr/>
      </xdr:nvGraphicFramePr>
      <xdr:xfrm>
        <a:off x="114300" y="0"/>
        <a:ext cx="1533525" cy="0"/>
      </xdr:xfrm>
      <a:graphic>
        <a:graphicData uri="http://schemas.openxmlformats.org/drawingml/2006/chart">
          <c:chart xmlns:c="http://schemas.openxmlformats.org/drawingml/2006/chart" r:id="rId47"/>
        </a:graphicData>
      </a:graphic>
    </xdr:graphicFrame>
    <xdr:clientData/>
  </xdr:twoCellAnchor>
  <xdr:twoCellAnchor>
    <xdr:from>
      <xdr:col>1</xdr:col>
      <xdr:colOff>28575</xdr:colOff>
      <xdr:row>0</xdr:row>
      <xdr:rowOff>0</xdr:rowOff>
    </xdr:from>
    <xdr:to>
      <xdr:col>3</xdr:col>
      <xdr:colOff>571500</xdr:colOff>
      <xdr:row>0</xdr:row>
      <xdr:rowOff>0</xdr:rowOff>
    </xdr:to>
    <xdr:graphicFrame>
      <xdr:nvGraphicFramePr>
        <xdr:cNvPr id="48" name="Chart 48"/>
        <xdr:cNvGraphicFramePr/>
      </xdr:nvGraphicFramePr>
      <xdr:xfrm>
        <a:off x="114300" y="0"/>
        <a:ext cx="1533525" cy="0"/>
      </xdr:xfrm>
      <a:graphic>
        <a:graphicData uri="http://schemas.openxmlformats.org/drawingml/2006/chart">
          <c:chart xmlns:c="http://schemas.openxmlformats.org/drawingml/2006/chart" r:id="rId48"/>
        </a:graphicData>
      </a:graphic>
    </xdr:graphicFrame>
    <xdr:clientData/>
  </xdr:twoCellAnchor>
  <xdr:twoCellAnchor>
    <xdr:from>
      <xdr:col>1</xdr:col>
      <xdr:colOff>28575</xdr:colOff>
      <xdr:row>0</xdr:row>
      <xdr:rowOff>0</xdr:rowOff>
    </xdr:from>
    <xdr:to>
      <xdr:col>3</xdr:col>
      <xdr:colOff>571500</xdr:colOff>
      <xdr:row>0</xdr:row>
      <xdr:rowOff>0</xdr:rowOff>
    </xdr:to>
    <xdr:graphicFrame>
      <xdr:nvGraphicFramePr>
        <xdr:cNvPr id="49" name="Chart 49"/>
        <xdr:cNvGraphicFramePr/>
      </xdr:nvGraphicFramePr>
      <xdr:xfrm>
        <a:off x="114300" y="0"/>
        <a:ext cx="1533525" cy="0"/>
      </xdr:xfrm>
      <a:graphic>
        <a:graphicData uri="http://schemas.openxmlformats.org/drawingml/2006/chart">
          <c:chart xmlns:c="http://schemas.openxmlformats.org/drawingml/2006/chart" r:id="rId49"/>
        </a:graphicData>
      </a:graphic>
    </xdr:graphicFrame>
    <xdr:clientData/>
  </xdr:twoCellAnchor>
  <xdr:twoCellAnchor>
    <xdr:from>
      <xdr:col>1</xdr:col>
      <xdr:colOff>28575</xdr:colOff>
      <xdr:row>0</xdr:row>
      <xdr:rowOff>0</xdr:rowOff>
    </xdr:from>
    <xdr:to>
      <xdr:col>3</xdr:col>
      <xdr:colOff>571500</xdr:colOff>
      <xdr:row>0</xdr:row>
      <xdr:rowOff>0</xdr:rowOff>
    </xdr:to>
    <xdr:graphicFrame>
      <xdr:nvGraphicFramePr>
        <xdr:cNvPr id="50" name="Chart 50"/>
        <xdr:cNvGraphicFramePr/>
      </xdr:nvGraphicFramePr>
      <xdr:xfrm>
        <a:off x="114300" y="0"/>
        <a:ext cx="1533525" cy="0"/>
      </xdr:xfrm>
      <a:graphic>
        <a:graphicData uri="http://schemas.openxmlformats.org/drawingml/2006/chart">
          <c:chart xmlns:c="http://schemas.openxmlformats.org/drawingml/2006/chart" r:id="rId50"/>
        </a:graphicData>
      </a:graphic>
    </xdr:graphicFrame>
    <xdr:clientData/>
  </xdr:twoCellAnchor>
  <xdr:twoCellAnchor>
    <xdr:from>
      <xdr:col>1</xdr:col>
      <xdr:colOff>28575</xdr:colOff>
      <xdr:row>0</xdr:row>
      <xdr:rowOff>0</xdr:rowOff>
    </xdr:from>
    <xdr:to>
      <xdr:col>3</xdr:col>
      <xdr:colOff>571500</xdr:colOff>
      <xdr:row>0</xdr:row>
      <xdr:rowOff>0</xdr:rowOff>
    </xdr:to>
    <xdr:graphicFrame>
      <xdr:nvGraphicFramePr>
        <xdr:cNvPr id="51" name="Chart 51"/>
        <xdr:cNvGraphicFramePr/>
      </xdr:nvGraphicFramePr>
      <xdr:xfrm>
        <a:off x="114300" y="0"/>
        <a:ext cx="1533525" cy="0"/>
      </xdr:xfrm>
      <a:graphic>
        <a:graphicData uri="http://schemas.openxmlformats.org/drawingml/2006/chart">
          <c:chart xmlns:c="http://schemas.openxmlformats.org/drawingml/2006/chart" r:id="rId51"/>
        </a:graphicData>
      </a:graphic>
    </xdr:graphicFrame>
    <xdr:clientData/>
  </xdr:twoCellAnchor>
  <xdr:twoCellAnchor>
    <xdr:from>
      <xdr:col>1</xdr:col>
      <xdr:colOff>28575</xdr:colOff>
      <xdr:row>0</xdr:row>
      <xdr:rowOff>0</xdr:rowOff>
    </xdr:from>
    <xdr:to>
      <xdr:col>3</xdr:col>
      <xdr:colOff>571500</xdr:colOff>
      <xdr:row>0</xdr:row>
      <xdr:rowOff>0</xdr:rowOff>
    </xdr:to>
    <xdr:graphicFrame>
      <xdr:nvGraphicFramePr>
        <xdr:cNvPr id="52" name="Chart 52"/>
        <xdr:cNvGraphicFramePr/>
      </xdr:nvGraphicFramePr>
      <xdr:xfrm>
        <a:off x="114300" y="0"/>
        <a:ext cx="1533525" cy="0"/>
      </xdr:xfrm>
      <a:graphic>
        <a:graphicData uri="http://schemas.openxmlformats.org/drawingml/2006/chart">
          <c:chart xmlns:c="http://schemas.openxmlformats.org/drawingml/2006/chart" r:id="rId52"/>
        </a:graphicData>
      </a:graphic>
    </xdr:graphicFrame>
    <xdr:clientData/>
  </xdr:twoCellAnchor>
  <xdr:twoCellAnchor>
    <xdr:from>
      <xdr:col>1</xdr:col>
      <xdr:colOff>28575</xdr:colOff>
      <xdr:row>0</xdr:row>
      <xdr:rowOff>0</xdr:rowOff>
    </xdr:from>
    <xdr:to>
      <xdr:col>3</xdr:col>
      <xdr:colOff>571500</xdr:colOff>
      <xdr:row>0</xdr:row>
      <xdr:rowOff>0</xdr:rowOff>
    </xdr:to>
    <xdr:graphicFrame>
      <xdr:nvGraphicFramePr>
        <xdr:cNvPr id="53" name="Chart 53"/>
        <xdr:cNvGraphicFramePr/>
      </xdr:nvGraphicFramePr>
      <xdr:xfrm>
        <a:off x="114300" y="0"/>
        <a:ext cx="1533525" cy="0"/>
      </xdr:xfrm>
      <a:graphic>
        <a:graphicData uri="http://schemas.openxmlformats.org/drawingml/2006/chart">
          <c:chart xmlns:c="http://schemas.openxmlformats.org/drawingml/2006/chart" r:id="rId53"/>
        </a:graphicData>
      </a:graphic>
    </xdr:graphicFrame>
    <xdr:clientData/>
  </xdr:twoCellAnchor>
  <xdr:twoCellAnchor>
    <xdr:from>
      <xdr:col>1</xdr:col>
      <xdr:colOff>28575</xdr:colOff>
      <xdr:row>0</xdr:row>
      <xdr:rowOff>0</xdr:rowOff>
    </xdr:from>
    <xdr:to>
      <xdr:col>3</xdr:col>
      <xdr:colOff>571500</xdr:colOff>
      <xdr:row>0</xdr:row>
      <xdr:rowOff>0</xdr:rowOff>
    </xdr:to>
    <xdr:graphicFrame>
      <xdr:nvGraphicFramePr>
        <xdr:cNvPr id="54" name="Chart 54"/>
        <xdr:cNvGraphicFramePr/>
      </xdr:nvGraphicFramePr>
      <xdr:xfrm>
        <a:off x="114300" y="0"/>
        <a:ext cx="1533525" cy="0"/>
      </xdr:xfrm>
      <a:graphic>
        <a:graphicData uri="http://schemas.openxmlformats.org/drawingml/2006/chart">
          <c:chart xmlns:c="http://schemas.openxmlformats.org/drawingml/2006/chart" r:id="rId54"/>
        </a:graphicData>
      </a:graphic>
    </xdr:graphicFrame>
    <xdr:clientData/>
  </xdr:twoCellAnchor>
  <xdr:twoCellAnchor>
    <xdr:from>
      <xdr:col>1</xdr:col>
      <xdr:colOff>28575</xdr:colOff>
      <xdr:row>0</xdr:row>
      <xdr:rowOff>0</xdr:rowOff>
    </xdr:from>
    <xdr:to>
      <xdr:col>3</xdr:col>
      <xdr:colOff>571500</xdr:colOff>
      <xdr:row>0</xdr:row>
      <xdr:rowOff>0</xdr:rowOff>
    </xdr:to>
    <xdr:graphicFrame>
      <xdr:nvGraphicFramePr>
        <xdr:cNvPr id="55" name="Chart 55"/>
        <xdr:cNvGraphicFramePr/>
      </xdr:nvGraphicFramePr>
      <xdr:xfrm>
        <a:off x="114300" y="0"/>
        <a:ext cx="1533525" cy="0"/>
      </xdr:xfrm>
      <a:graphic>
        <a:graphicData uri="http://schemas.openxmlformats.org/drawingml/2006/chart">
          <c:chart xmlns:c="http://schemas.openxmlformats.org/drawingml/2006/chart" r:id="rId55"/>
        </a:graphicData>
      </a:graphic>
    </xdr:graphicFrame>
    <xdr:clientData/>
  </xdr:twoCellAnchor>
  <xdr:twoCellAnchor>
    <xdr:from>
      <xdr:col>1</xdr:col>
      <xdr:colOff>38100</xdr:colOff>
      <xdr:row>0</xdr:row>
      <xdr:rowOff>0</xdr:rowOff>
    </xdr:from>
    <xdr:to>
      <xdr:col>2</xdr:col>
      <xdr:colOff>95250</xdr:colOff>
      <xdr:row>0</xdr:row>
      <xdr:rowOff>0</xdr:rowOff>
    </xdr:to>
    <xdr:graphicFrame>
      <xdr:nvGraphicFramePr>
        <xdr:cNvPr id="56" name="Chart 56"/>
        <xdr:cNvGraphicFramePr/>
      </xdr:nvGraphicFramePr>
      <xdr:xfrm>
        <a:off x="123825" y="0"/>
        <a:ext cx="676275" cy="0"/>
      </xdr:xfrm>
      <a:graphic>
        <a:graphicData uri="http://schemas.openxmlformats.org/drawingml/2006/chart">
          <c:chart xmlns:c="http://schemas.openxmlformats.org/drawingml/2006/chart" r:id="rId56"/>
        </a:graphicData>
      </a:graphic>
    </xdr:graphicFrame>
    <xdr:clientData/>
  </xdr:twoCellAnchor>
  <xdr:twoCellAnchor>
    <xdr:from>
      <xdr:col>1</xdr:col>
      <xdr:colOff>28575</xdr:colOff>
      <xdr:row>0</xdr:row>
      <xdr:rowOff>0</xdr:rowOff>
    </xdr:from>
    <xdr:to>
      <xdr:col>3</xdr:col>
      <xdr:colOff>571500</xdr:colOff>
      <xdr:row>0</xdr:row>
      <xdr:rowOff>0</xdr:rowOff>
    </xdr:to>
    <xdr:graphicFrame>
      <xdr:nvGraphicFramePr>
        <xdr:cNvPr id="57" name="Chart 57"/>
        <xdr:cNvGraphicFramePr/>
      </xdr:nvGraphicFramePr>
      <xdr:xfrm>
        <a:off x="114300" y="0"/>
        <a:ext cx="1533525" cy="0"/>
      </xdr:xfrm>
      <a:graphic>
        <a:graphicData uri="http://schemas.openxmlformats.org/drawingml/2006/chart">
          <c:chart xmlns:c="http://schemas.openxmlformats.org/drawingml/2006/chart" r:id="rId57"/>
        </a:graphicData>
      </a:graphic>
    </xdr:graphicFrame>
    <xdr:clientData/>
  </xdr:twoCellAnchor>
  <xdr:twoCellAnchor>
    <xdr:from>
      <xdr:col>1</xdr:col>
      <xdr:colOff>28575</xdr:colOff>
      <xdr:row>0</xdr:row>
      <xdr:rowOff>0</xdr:rowOff>
    </xdr:from>
    <xdr:to>
      <xdr:col>3</xdr:col>
      <xdr:colOff>571500</xdr:colOff>
      <xdr:row>0</xdr:row>
      <xdr:rowOff>0</xdr:rowOff>
    </xdr:to>
    <xdr:graphicFrame>
      <xdr:nvGraphicFramePr>
        <xdr:cNvPr id="58" name="Chart 58"/>
        <xdr:cNvGraphicFramePr/>
      </xdr:nvGraphicFramePr>
      <xdr:xfrm>
        <a:off x="114300" y="0"/>
        <a:ext cx="1533525" cy="0"/>
      </xdr:xfrm>
      <a:graphic>
        <a:graphicData uri="http://schemas.openxmlformats.org/drawingml/2006/chart">
          <c:chart xmlns:c="http://schemas.openxmlformats.org/drawingml/2006/chart" r:id="rId58"/>
        </a:graphicData>
      </a:graphic>
    </xdr:graphicFrame>
    <xdr:clientData/>
  </xdr:twoCellAnchor>
  <xdr:twoCellAnchor>
    <xdr:from>
      <xdr:col>1</xdr:col>
      <xdr:colOff>28575</xdr:colOff>
      <xdr:row>0</xdr:row>
      <xdr:rowOff>0</xdr:rowOff>
    </xdr:from>
    <xdr:to>
      <xdr:col>3</xdr:col>
      <xdr:colOff>571500</xdr:colOff>
      <xdr:row>0</xdr:row>
      <xdr:rowOff>0</xdr:rowOff>
    </xdr:to>
    <xdr:graphicFrame>
      <xdr:nvGraphicFramePr>
        <xdr:cNvPr id="59" name="Chart 59"/>
        <xdr:cNvGraphicFramePr/>
      </xdr:nvGraphicFramePr>
      <xdr:xfrm>
        <a:off x="114300" y="0"/>
        <a:ext cx="1533525" cy="0"/>
      </xdr:xfrm>
      <a:graphic>
        <a:graphicData uri="http://schemas.openxmlformats.org/drawingml/2006/chart">
          <c:chart xmlns:c="http://schemas.openxmlformats.org/drawingml/2006/chart" r:id="rId59"/>
        </a:graphicData>
      </a:graphic>
    </xdr:graphicFrame>
    <xdr:clientData/>
  </xdr:twoCellAnchor>
  <xdr:twoCellAnchor>
    <xdr:from>
      <xdr:col>1</xdr:col>
      <xdr:colOff>28575</xdr:colOff>
      <xdr:row>0</xdr:row>
      <xdr:rowOff>0</xdr:rowOff>
    </xdr:from>
    <xdr:to>
      <xdr:col>3</xdr:col>
      <xdr:colOff>571500</xdr:colOff>
      <xdr:row>0</xdr:row>
      <xdr:rowOff>0</xdr:rowOff>
    </xdr:to>
    <xdr:graphicFrame>
      <xdr:nvGraphicFramePr>
        <xdr:cNvPr id="60" name="Chart 60"/>
        <xdr:cNvGraphicFramePr/>
      </xdr:nvGraphicFramePr>
      <xdr:xfrm>
        <a:off x="114300" y="0"/>
        <a:ext cx="1533525" cy="0"/>
      </xdr:xfrm>
      <a:graphic>
        <a:graphicData uri="http://schemas.openxmlformats.org/drawingml/2006/chart">
          <c:chart xmlns:c="http://schemas.openxmlformats.org/drawingml/2006/chart" r:id="rId60"/>
        </a:graphicData>
      </a:graphic>
    </xdr:graphicFrame>
    <xdr:clientData/>
  </xdr:twoCellAnchor>
  <xdr:twoCellAnchor>
    <xdr:from>
      <xdr:col>1</xdr:col>
      <xdr:colOff>28575</xdr:colOff>
      <xdr:row>0</xdr:row>
      <xdr:rowOff>0</xdr:rowOff>
    </xdr:from>
    <xdr:to>
      <xdr:col>3</xdr:col>
      <xdr:colOff>571500</xdr:colOff>
      <xdr:row>0</xdr:row>
      <xdr:rowOff>0</xdr:rowOff>
    </xdr:to>
    <xdr:graphicFrame>
      <xdr:nvGraphicFramePr>
        <xdr:cNvPr id="61" name="Chart 61"/>
        <xdr:cNvGraphicFramePr/>
      </xdr:nvGraphicFramePr>
      <xdr:xfrm>
        <a:off x="114300" y="0"/>
        <a:ext cx="1533525" cy="0"/>
      </xdr:xfrm>
      <a:graphic>
        <a:graphicData uri="http://schemas.openxmlformats.org/drawingml/2006/chart">
          <c:chart xmlns:c="http://schemas.openxmlformats.org/drawingml/2006/chart" r:id="rId6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371"/>
  <sheetViews>
    <sheetView tabSelected="1" zoomScalePageLayoutView="0" workbookViewId="0" topLeftCell="J96">
      <selection activeCell="X10" sqref="X10"/>
    </sheetView>
  </sheetViews>
  <sheetFormatPr defaultColWidth="9.28125" defaultRowHeight="12.75"/>
  <cols>
    <col min="1" max="1" width="9.28125" style="23" hidden="1" customWidth="1"/>
    <col min="2" max="3" width="9.28125" style="24" hidden="1" customWidth="1"/>
    <col min="4" max="4" width="9.28125" style="56" hidden="1" customWidth="1"/>
    <col min="5" max="9" width="9.28125" style="24" hidden="1" customWidth="1"/>
    <col min="10" max="10" width="0.5625" style="1" customWidth="1"/>
    <col min="11" max="11" width="9.28125" style="4" customWidth="1"/>
    <col min="12" max="12" width="2.140625" style="4" customWidth="1"/>
    <col min="13" max="13" width="9.28125" style="5" customWidth="1"/>
    <col min="14" max="14" width="2.57421875" style="4" customWidth="1"/>
    <col min="15" max="15" width="9.28125" style="6" customWidth="1"/>
    <col min="16" max="16" width="9.28125" style="7" customWidth="1"/>
    <col min="17" max="17" width="0.71875" style="2" customWidth="1"/>
    <col min="18" max="18" width="8.28125" style="2" customWidth="1"/>
    <col min="19" max="19" width="9.28125" style="2" customWidth="1"/>
    <col min="20" max="20" width="16.421875" style="2" customWidth="1"/>
    <col min="21" max="16384" width="9.28125" style="2" customWidth="1"/>
  </cols>
  <sheetData>
    <row r="1" spans="4:11" ht="24" customHeight="1">
      <c r="D1" s="25" t="s">
        <v>37</v>
      </c>
      <c r="K1" s="3" t="str">
        <f>D1</f>
        <v>Customer Satisfaction 2012</v>
      </c>
    </row>
    <row r="2" spans="4:21" ht="87" customHeight="1">
      <c r="D2" s="25"/>
      <c r="K2" s="147" t="s">
        <v>101</v>
      </c>
      <c r="L2" s="148"/>
      <c r="M2" s="148"/>
      <c r="N2" s="148"/>
      <c r="O2" s="148"/>
      <c r="P2" s="148"/>
      <c r="Q2" s="148"/>
      <c r="R2" s="148"/>
      <c r="S2" s="148"/>
      <c r="T2" s="148"/>
      <c r="U2" s="8"/>
    </row>
    <row r="3" spans="1:19" ht="12.75" customHeight="1">
      <c r="A3" s="26"/>
      <c r="B3" s="27" t="s">
        <v>5</v>
      </c>
      <c r="C3" s="28"/>
      <c r="D3" s="29" t="s">
        <v>6</v>
      </c>
      <c r="E3" s="30" t="s">
        <v>0</v>
      </c>
      <c r="F3" s="27" t="s">
        <v>1</v>
      </c>
      <c r="G3" s="27" t="s">
        <v>2</v>
      </c>
      <c r="H3" s="27" t="s">
        <v>3</v>
      </c>
      <c r="I3" s="27" t="s">
        <v>4</v>
      </c>
      <c r="J3" s="9"/>
      <c r="K3" s="4" t="str">
        <f>D3</f>
        <v>PROCESSO</v>
      </c>
      <c r="M3" s="5">
        <f>D4</f>
        <v>3</v>
      </c>
      <c r="N3" s="4" t="str">
        <f>D5</f>
        <v>Servizi Cimiteriali</v>
      </c>
      <c r="S3" s="10" t="s">
        <v>65</v>
      </c>
    </row>
    <row r="4" spans="1:10" ht="12.75" customHeight="1">
      <c r="A4" s="31" t="s">
        <v>26</v>
      </c>
      <c r="B4" s="32">
        <f>SUM(E4:I4)</f>
        <v>795</v>
      </c>
      <c r="C4" s="33"/>
      <c r="D4" s="34">
        <v>3</v>
      </c>
      <c r="E4" s="35">
        <v>471</v>
      </c>
      <c r="F4" s="36">
        <v>180</v>
      </c>
      <c r="G4" s="36">
        <v>74</v>
      </c>
      <c r="H4" s="36">
        <v>20</v>
      </c>
      <c r="I4" s="36">
        <v>50</v>
      </c>
      <c r="J4" s="11"/>
    </row>
    <row r="5" spans="1:16" ht="12.75" customHeight="1">
      <c r="A5" s="31" t="s">
        <v>27</v>
      </c>
      <c r="B5" s="37">
        <v>53</v>
      </c>
      <c r="C5" s="33"/>
      <c r="D5" s="38" t="s">
        <v>67</v>
      </c>
      <c r="E5" s="39">
        <f>E4/$B4</f>
        <v>0.5924528301886792</v>
      </c>
      <c r="F5" s="40">
        <f>F4/$B4</f>
        <v>0.22641509433962265</v>
      </c>
      <c r="G5" s="40">
        <f>G4/$B4</f>
        <v>0.0930817610062893</v>
      </c>
      <c r="H5" s="40">
        <f>H4/$B4</f>
        <v>0.025157232704402517</v>
      </c>
      <c r="I5" s="40">
        <f>I4/$B4</f>
        <v>0.06289308176100629</v>
      </c>
      <c r="J5" s="12"/>
      <c r="N5" s="13"/>
      <c r="O5" s="14" t="s">
        <v>0</v>
      </c>
      <c r="P5" s="15">
        <f>E9</f>
        <v>0.6322147651006711</v>
      </c>
    </row>
    <row r="6" spans="1:16" ht="12.75" customHeight="1">
      <c r="A6" s="31" t="s">
        <v>28</v>
      </c>
      <c r="B6" s="37">
        <v>15</v>
      </c>
      <c r="C6" s="33"/>
      <c r="D6" s="41"/>
      <c r="E6" s="151">
        <f>E5+F5</f>
        <v>0.8188679245283019</v>
      </c>
      <c r="F6" s="152"/>
      <c r="G6" s="32"/>
      <c r="H6" s="32"/>
      <c r="I6" s="32"/>
      <c r="J6" s="16"/>
      <c r="N6" s="17"/>
      <c r="O6" s="14" t="s">
        <v>1</v>
      </c>
      <c r="P6" s="15">
        <f>F9</f>
        <v>0.24161073825503357</v>
      </c>
    </row>
    <row r="7" spans="1:16" ht="12.75" customHeight="1">
      <c r="A7" s="42" t="str">
        <f>IF(((B5*B6)=B4),"ok","no ok")</f>
        <v>ok</v>
      </c>
      <c r="B7" s="43">
        <f>B4-(B5*B6)</f>
        <v>0</v>
      </c>
      <c r="C7" s="33"/>
      <c r="D7" s="44" t="s">
        <v>8</v>
      </c>
      <c r="E7" s="45"/>
      <c r="F7" s="32"/>
      <c r="G7" s="32"/>
      <c r="H7" s="32"/>
      <c r="I7" s="32"/>
      <c r="J7" s="16"/>
      <c r="N7" s="18"/>
      <c r="O7" s="14" t="s">
        <v>2</v>
      </c>
      <c r="P7" s="15">
        <f>G9</f>
        <v>0.09932885906040269</v>
      </c>
    </row>
    <row r="8" spans="1:16" ht="12.75" customHeight="1">
      <c r="A8" s="31" t="s">
        <v>38</v>
      </c>
      <c r="B8" s="32">
        <f>SUM(E4:H4)</f>
        <v>745</v>
      </c>
      <c r="C8" s="33"/>
      <c r="D8" s="44">
        <f>B5</f>
        <v>53</v>
      </c>
      <c r="E8" s="45"/>
      <c r="F8" s="32"/>
      <c r="G8" s="32"/>
      <c r="H8" s="32"/>
      <c r="I8" s="32"/>
      <c r="J8" s="16"/>
      <c r="N8" s="19"/>
      <c r="O8" s="14" t="s">
        <v>3</v>
      </c>
      <c r="P8" s="15">
        <f>H9</f>
        <v>0.026845637583892617</v>
      </c>
    </row>
    <row r="9" spans="1:10" ht="12.75" customHeight="1">
      <c r="A9" s="26"/>
      <c r="B9" s="26"/>
      <c r="C9" s="33"/>
      <c r="D9" s="44"/>
      <c r="E9" s="46">
        <f>E4/$B8</f>
        <v>0.6322147651006711</v>
      </c>
      <c r="F9" s="47">
        <f>F4/$B8</f>
        <v>0.24161073825503357</v>
      </c>
      <c r="G9" s="48">
        <f>G4/$B8</f>
        <v>0.09932885906040269</v>
      </c>
      <c r="H9" s="48">
        <f>H4/$B8</f>
        <v>0.026845637583892617</v>
      </c>
      <c r="I9" s="49"/>
      <c r="J9" s="20"/>
    </row>
    <row r="10" spans="1:10" ht="12.75" customHeight="1">
      <c r="A10" s="26"/>
      <c r="B10" s="26"/>
      <c r="C10" s="33"/>
      <c r="D10" s="50"/>
      <c r="E10" s="149">
        <f>E9+F9</f>
        <v>0.8738255033557046</v>
      </c>
      <c r="F10" s="150"/>
      <c r="G10" s="45"/>
      <c r="H10" s="32"/>
      <c r="I10" s="32"/>
      <c r="J10" s="16"/>
    </row>
    <row r="11" spans="1:9" ht="12.75" customHeight="1" thickBot="1">
      <c r="A11" s="26"/>
      <c r="B11" s="26"/>
      <c r="C11" s="26"/>
      <c r="D11" s="51"/>
      <c r="E11" s="52"/>
      <c r="F11" s="52"/>
      <c r="G11" s="26"/>
      <c r="H11" s="26"/>
      <c r="I11" s="26"/>
    </row>
    <row r="12" spans="1:19" ht="12.75" customHeight="1">
      <c r="A12" s="53"/>
      <c r="B12" s="53" t="s">
        <v>5</v>
      </c>
      <c r="C12" s="53"/>
      <c r="D12" s="54" t="s">
        <v>6</v>
      </c>
      <c r="E12" s="53" t="s">
        <v>0</v>
      </c>
      <c r="F12" s="53" t="s">
        <v>1</v>
      </c>
      <c r="G12" s="53" t="s">
        <v>2</v>
      </c>
      <c r="H12" s="53" t="s">
        <v>3</v>
      </c>
      <c r="I12" s="53" t="s">
        <v>4</v>
      </c>
      <c r="J12" s="9"/>
      <c r="K12" s="4" t="str">
        <f>D12</f>
        <v>PROCESSO</v>
      </c>
      <c r="M12" s="5">
        <f>D13</f>
        <v>3</v>
      </c>
      <c r="N12" s="4" t="str">
        <f>D14</f>
        <v>Cimitero</v>
      </c>
      <c r="S12" s="10" t="s">
        <v>64</v>
      </c>
    </row>
    <row r="13" spans="1:19" ht="12.75" customHeight="1">
      <c r="A13" s="55" t="s">
        <v>26</v>
      </c>
      <c r="B13" s="56">
        <f>SUM(E13:I13)</f>
        <v>747</v>
      </c>
      <c r="C13" s="56"/>
      <c r="D13" s="57">
        <v>3</v>
      </c>
      <c r="E13" s="58">
        <v>250</v>
      </c>
      <c r="F13" s="58">
        <v>251</v>
      </c>
      <c r="G13" s="58">
        <v>31</v>
      </c>
      <c r="H13" s="58">
        <v>3</v>
      </c>
      <c r="I13" s="58">
        <v>212</v>
      </c>
      <c r="J13" s="11"/>
      <c r="Q13" s="11"/>
      <c r="R13" s="11"/>
      <c r="S13" s="11"/>
    </row>
    <row r="14" spans="1:16" ht="12.75" customHeight="1">
      <c r="A14" s="55" t="s">
        <v>27</v>
      </c>
      <c r="B14" s="56">
        <v>249</v>
      </c>
      <c r="C14" s="56"/>
      <c r="D14" s="59" t="s">
        <v>33</v>
      </c>
      <c r="E14" s="60">
        <f>E13/$B13</f>
        <v>0.33467202141900937</v>
      </c>
      <c r="F14" s="60">
        <f>F13/$B13</f>
        <v>0.3360107095046854</v>
      </c>
      <c r="G14" s="60">
        <f>G13/$B13</f>
        <v>0.041499330655957165</v>
      </c>
      <c r="H14" s="60">
        <f>H13/$B13</f>
        <v>0.004016064257028112</v>
      </c>
      <c r="I14" s="60">
        <f>I13/$B13</f>
        <v>0.2838018741633199</v>
      </c>
      <c r="J14" s="12"/>
      <c r="N14" s="13"/>
      <c r="O14" s="14" t="s">
        <v>0</v>
      </c>
      <c r="P14" s="15">
        <f>E18</f>
        <v>0.4672897196261682</v>
      </c>
    </row>
    <row r="15" spans="1:16" ht="12.75" customHeight="1">
      <c r="A15" s="55" t="s">
        <v>28</v>
      </c>
      <c r="B15" s="56">
        <v>3</v>
      </c>
      <c r="C15" s="56"/>
      <c r="D15" s="61"/>
      <c r="E15" s="155">
        <f>E14+F14</f>
        <v>0.6706827309236948</v>
      </c>
      <c r="F15" s="156"/>
      <c r="G15" s="56"/>
      <c r="H15" s="56"/>
      <c r="I15" s="56"/>
      <c r="J15" s="16"/>
      <c r="N15" s="17"/>
      <c r="O15" s="14" t="s">
        <v>1</v>
      </c>
      <c r="P15" s="15">
        <f>F18</f>
        <v>0.4691588785046729</v>
      </c>
    </row>
    <row r="16" spans="1:16" ht="12.75" customHeight="1">
      <c r="A16" s="62" t="str">
        <f>IF(B14*B15=B13,"ok","no ok")</f>
        <v>ok</v>
      </c>
      <c r="B16" s="63">
        <f>B13-(B14*B15)</f>
        <v>0</v>
      </c>
      <c r="C16" s="56"/>
      <c r="D16" s="64" t="s">
        <v>8</v>
      </c>
      <c r="E16" s="56"/>
      <c r="F16" s="56"/>
      <c r="G16" s="56"/>
      <c r="H16" s="56"/>
      <c r="I16" s="56"/>
      <c r="J16" s="16"/>
      <c r="N16" s="18"/>
      <c r="O16" s="14" t="s">
        <v>2</v>
      </c>
      <c r="P16" s="15">
        <f>G18</f>
        <v>0.05794392523364486</v>
      </c>
    </row>
    <row r="17" spans="1:16" ht="12.75" customHeight="1">
      <c r="A17" s="65"/>
      <c r="B17" s="56">
        <f>SUM(E13:H13)</f>
        <v>535</v>
      </c>
      <c r="C17" s="56"/>
      <c r="D17" s="64">
        <f>B14</f>
        <v>249</v>
      </c>
      <c r="E17" s="56"/>
      <c r="F17" s="56"/>
      <c r="G17" s="56"/>
      <c r="H17" s="56"/>
      <c r="I17" s="56"/>
      <c r="J17" s="16"/>
      <c r="N17" s="19"/>
      <c r="O17" s="14" t="s">
        <v>3</v>
      </c>
      <c r="P17" s="15">
        <f>H18</f>
        <v>0.005607476635514018</v>
      </c>
    </row>
    <row r="18" spans="1:10" ht="12.75" customHeight="1" thickBot="1">
      <c r="A18" s="66"/>
      <c r="B18" s="56"/>
      <c r="C18" s="56"/>
      <c r="D18" s="64"/>
      <c r="E18" s="67">
        <f>E13/$B17</f>
        <v>0.4672897196261682</v>
      </c>
      <c r="F18" s="67">
        <f>F13/$B17</f>
        <v>0.4691588785046729</v>
      </c>
      <c r="G18" s="67">
        <f>G13/$B17</f>
        <v>0.05794392523364486</v>
      </c>
      <c r="H18" s="67">
        <f>H13/$B17</f>
        <v>0.005607476635514018</v>
      </c>
      <c r="I18" s="68"/>
      <c r="J18" s="20"/>
    </row>
    <row r="19" spans="1:10" ht="12.75" customHeight="1" thickBot="1">
      <c r="A19" s="65"/>
      <c r="B19" s="56"/>
      <c r="C19" s="56"/>
      <c r="D19" s="69"/>
      <c r="E19" s="153">
        <f>E18+F18</f>
        <v>0.9364485981308411</v>
      </c>
      <c r="F19" s="154"/>
      <c r="G19" s="56"/>
      <c r="H19" s="56"/>
      <c r="I19" s="56"/>
      <c r="J19" s="16"/>
    </row>
    <row r="20" ht="12.75" customHeight="1"/>
    <row r="21" spans="1:19" ht="12.75" customHeight="1">
      <c r="A21" s="26"/>
      <c r="B21" s="27" t="s">
        <v>5</v>
      </c>
      <c r="C21" s="28"/>
      <c r="D21" s="70" t="s">
        <v>6</v>
      </c>
      <c r="E21" s="30" t="s">
        <v>0</v>
      </c>
      <c r="F21" s="27" t="s">
        <v>1</v>
      </c>
      <c r="G21" s="27" t="s">
        <v>2</v>
      </c>
      <c r="H21" s="27" t="s">
        <v>3</v>
      </c>
      <c r="I21" s="27" t="s">
        <v>4</v>
      </c>
      <c r="J21" s="9"/>
      <c r="K21" s="4" t="str">
        <f>D21</f>
        <v>PROCESSO</v>
      </c>
      <c r="M21" s="5">
        <f>D22</f>
        <v>3</v>
      </c>
      <c r="N21" s="4" t="str">
        <f>D23</f>
        <v>Cimiteri Val. aggregata</v>
      </c>
      <c r="S21" s="10" t="s">
        <v>102</v>
      </c>
    </row>
    <row r="22" spans="1:10" ht="12.75" customHeight="1">
      <c r="A22" s="31" t="s">
        <v>26</v>
      </c>
      <c r="B22" s="32">
        <f>SUM(E22:I22)</f>
        <v>1542</v>
      </c>
      <c r="C22" s="33"/>
      <c r="D22" s="71">
        <v>3</v>
      </c>
      <c r="E22" s="72">
        <f>E4+E13</f>
        <v>721</v>
      </c>
      <c r="F22" s="72">
        <f>F4+F13</f>
        <v>431</v>
      </c>
      <c r="G22" s="72">
        <f>G4+G13</f>
        <v>105</v>
      </c>
      <c r="H22" s="72">
        <f>H4+H13</f>
        <v>23</v>
      </c>
      <c r="I22" s="72">
        <f>I4+I13</f>
        <v>262</v>
      </c>
      <c r="J22" s="11"/>
    </row>
    <row r="23" spans="1:16" ht="12.75" customHeight="1">
      <c r="A23" s="31" t="s">
        <v>27</v>
      </c>
      <c r="B23" s="37"/>
      <c r="C23" s="33"/>
      <c r="D23" s="73" t="s">
        <v>63</v>
      </c>
      <c r="E23" s="39">
        <f>E22/$B22</f>
        <v>0.4675745784695201</v>
      </c>
      <c r="F23" s="40">
        <f>F22/$B22</f>
        <v>0.2795071335927367</v>
      </c>
      <c r="G23" s="40">
        <f>G22/$B22</f>
        <v>0.06809338521400778</v>
      </c>
      <c r="H23" s="40">
        <f>H22/$B22</f>
        <v>0.014915693904020753</v>
      </c>
      <c r="I23" s="40">
        <f>I22/$B22</f>
        <v>0.16990920881971466</v>
      </c>
      <c r="J23" s="12"/>
      <c r="N23" s="13"/>
      <c r="O23" s="14" t="s">
        <v>0</v>
      </c>
      <c r="P23" s="15">
        <f>E27</f>
        <v>0.56328125</v>
      </c>
    </row>
    <row r="24" spans="1:16" ht="12.75" customHeight="1">
      <c r="A24" s="31" t="s">
        <v>28</v>
      </c>
      <c r="B24" s="37"/>
      <c r="C24" s="33"/>
      <c r="D24" s="74"/>
      <c r="E24" s="151">
        <f>E23+F23</f>
        <v>0.7470817120622568</v>
      </c>
      <c r="F24" s="152"/>
      <c r="G24" s="32"/>
      <c r="H24" s="32"/>
      <c r="I24" s="32"/>
      <c r="J24" s="16"/>
      <c r="N24" s="17"/>
      <c r="O24" s="14" t="s">
        <v>1</v>
      </c>
      <c r="P24" s="15">
        <f>F27</f>
        <v>0.33671875</v>
      </c>
    </row>
    <row r="25" spans="1:16" ht="12.75" customHeight="1">
      <c r="A25" s="42"/>
      <c r="B25" s="43"/>
      <c r="C25" s="33"/>
      <c r="D25" s="75" t="s">
        <v>39</v>
      </c>
      <c r="E25" s="45"/>
      <c r="F25" s="32"/>
      <c r="G25" s="32"/>
      <c r="H25" s="32"/>
      <c r="I25" s="32"/>
      <c r="J25" s="16"/>
      <c r="N25" s="18"/>
      <c r="O25" s="14" t="s">
        <v>2</v>
      </c>
      <c r="P25" s="15">
        <f>G27</f>
        <v>0.08203125</v>
      </c>
    </row>
    <row r="26" spans="1:16" ht="12.75" customHeight="1">
      <c r="A26" s="31" t="s">
        <v>38</v>
      </c>
      <c r="B26" s="32">
        <f>SUM(E22:H22)</f>
        <v>1280</v>
      </c>
      <c r="C26" s="33"/>
      <c r="D26" s="75" t="s">
        <v>40</v>
      </c>
      <c r="E26" s="45"/>
      <c r="F26" s="32"/>
      <c r="G26" s="32"/>
      <c r="H26" s="32"/>
      <c r="I26" s="32"/>
      <c r="J26" s="16"/>
      <c r="N26" s="19"/>
      <c r="O26" s="14" t="s">
        <v>3</v>
      </c>
      <c r="P26" s="15">
        <f>H27</f>
        <v>0.01796875</v>
      </c>
    </row>
    <row r="27" spans="1:10" ht="12.75" customHeight="1">
      <c r="A27" s="26"/>
      <c r="B27" s="26"/>
      <c r="C27" s="33"/>
      <c r="D27" s="76"/>
      <c r="E27" s="46">
        <f>E22/$B26</f>
        <v>0.56328125</v>
      </c>
      <c r="F27" s="47">
        <f>F22/$B26</f>
        <v>0.33671875</v>
      </c>
      <c r="G27" s="48">
        <f>G22/$B26</f>
        <v>0.08203125</v>
      </c>
      <c r="H27" s="48">
        <f>H22/$B26</f>
        <v>0.01796875</v>
      </c>
      <c r="I27" s="49"/>
      <c r="J27" s="20"/>
    </row>
    <row r="28" spans="1:10" ht="12.75" customHeight="1">
      <c r="A28" s="26"/>
      <c r="B28" s="26"/>
      <c r="C28" s="33"/>
      <c r="D28" s="77"/>
      <c r="E28" s="149">
        <f>E27+F27</f>
        <v>0.8999999999999999</v>
      </c>
      <c r="F28" s="150"/>
      <c r="G28" s="45"/>
      <c r="H28" s="32"/>
      <c r="I28" s="32"/>
      <c r="J28" s="16"/>
    </row>
    <row r="29" spans="1:9" ht="12.75" customHeight="1">
      <c r="A29" s="26"/>
      <c r="B29" s="26"/>
      <c r="C29" s="26"/>
      <c r="D29" s="51"/>
      <c r="E29" s="52"/>
      <c r="F29" s="52"/>
      <c r="G29" s="26"/>
      <c r="H29" s="26"/>
      <c r="I29" s="26"/>
    </row>
    <row r="30" spans="1:19" ht="12.75" customHeight="1">
      <c r="A30" s="26"/>
      <c r="B30" s="27" t="s">
        <v>5</v>
      </c>
      <c r="C30" s="28"/>
      <c r="D30" s="29" t="s">
        <v>6</v>
      </c>
      <c r="E30" s="30" t="s">
        <v>0</v>
      </c>
      <c r="F30" s="27" t="s">
        <v>1</v>
      </c>
      <c r="G30" s="27" t="s">
        <v>2</v>
      </c>
      <c r="H30" s="27" t="s">
        <v>3</v>
      </c>
      <c r="I30" s="27" t="s">
        <v>4</v>
      </c>
      <c r="J30" s="9"/>
      <c r="K30" s="4" t="str">
        <f>D30</f>
        <v>PROCESSO</v>
      </c>
      <c r="M30" s="5">
        <f>D31</f>
        <v>5</v>
      </c>
      <c r="N30" s="4" t="str">
        <f>D32</f>
        <v>Centri estivi</v>
      </c>
      <c r="S30" s="10" t="s">
        <v>65</v>
      </c>
    </row>
    <row r="31" spans="1:10" ht="12.75" customHeight="1">
      <c r="A31" s="31" t="s">
        <v>26</v>
      </c>
      <c r="B31" s="32">
        <f>SUM(E31:I31)</f>
        <v>100</v>
      </c>
      <c r="C31" s="33"/>
      <c r="D31" s="34">
        <v>5</v>
      </c>
      <c r="E31" s="35">
        <v>75</v>
      </c>
      <c r="F31" s="36">
        <v>25</v>
      </c>
      <c r="G31" s="36">
        <v>0</v>
      </c>
      <c r="H31" s="36">
        <v>0</v>
      </c>
      <c r="I31" s="36">
        <v>0</v>
      </c>
      <c r="J31" s="11"/>
    </row>
    <row r="32" spans="1:16" ht="12.75" customHeight="1">
      <c r="A32" s="31" t="s">
        <v>27</v>
      </c>
      <c r="B32" s="26"/>
      <c r="C32" s="33"/>
      <c r="D32" s="38" t="s">
        <v>18</v>
      </c>
      <c r="E32" s="39">
        <f>E31/$B31</f>
        <v>0.75</v>
      </c>
      <c r="F32" s="40">
        <f>F31/$B31</f>
        <v>0.25</v>
      </c>
      <c r="G32" s="40">
        <f>G31/$B31</f>
        <v>0</v>
      </c>
      <c r="H32" s="40">
        <f>H31/$B31</f>
        <v>0</v>
      </c>
      <c r="I32" s="40">
        <f>I31/$B31</f>
        <v>0</v>
      </c>
      <c r="J32" s="12"/>
      <c r="N32" s="13"/>
      <c r="O32" s="14" t="s">
        <v>0</v>
      </c>
      <c r="P32" s="15">
        <f>E36</f>
        <v>0.75</v>
      </c>
    </row>
    <row r="33" spans="1:16" ht="12.75" customHeight="1">
      <c r="A33" s="31" t="s">
        <v>28</v>
      </c>
      <c r="B33" s="26"/>
      <c r="C33" s="33"/>
      <c r="D33" s="78"/>
      <c r="E33" s="151">
        <f>E32+F32</f>
        <v>1</v>
      </c>
      <c r="F33" s="152"/>
      <c r="G33" s="32"/>
      <c r="H33" s="32"/>
      <c r="I33" s="32"/>
      <c r="J33" s="16"/>
      <c r="N33" s="17"/>
      <c r="O33" s="14" t="s">
        <v>1</v>
      </c>
      <c r="P33" s="15">
        <f>F36</f>
        <v>0.25</v>
      </c>
    </row>
    <row r="34" spans="1:16" ht="12.75" customHeight="1">
      <c r="A34" s="79" t="str">
        <f>IF(((B32*B33)=B31),"ok","no ok")</f>
        <v>no ok</v>
      </c>
      <c r="B34" s="43">
        <f>B31-(B32*B33)</f>
        <v>100</v>
      </c>
      <c r="C34" s="33"/>
      <c r="D34" s="44" t="s">
        <v>8</v>
      </c>
      <c r="E34" s="45"/>
      <c r="F34" s="32"/>
      <c r="G34" s="32"/>
      <c r="H34" s="32"/>
      <c r="I34" s="32"/>
      <c r="J34" s="16"/>
      <c r="N34" s="18"/>
      <c r="O34" s="14" t="s">
        <v>2</v>
      </c>
      <c r="P34" s="15">
        <f>G36</f>
        <v>0</v>
      </c>
    </row>
    <row r="35" spans="1:16" ht="12.75" customHeight="1">
      <c r="A35" s="31" t="s">
        <v>38</v>
      </c>
      <c r="B35" s="32">
        <f>SUM(E31:H31)</f>
        <v>100</v>
      </c>
      <c r="C35" s="33"/>
      <c r="D35" s="44">
        <f>B32</f>
        <v>0</v>
      </c>
      <c r="E35" s="45"/>
      <c r="F35" s="32"/>
      <c r="G35" s="32"/>
      <c r="H35" s="32"/>
      <c r="I35" s="32"/>
      <c r="J35" s="16"/>
      <c r="N35" s="19"/>
      <c r="O35" s="14" t="s">
        <v>3</v>
      </c>
      <c r="P35" s="15">
        <f>H36</f>
        <v>0</v>
      </c>
    </row>
    <row r="36" spans="1:10" ht="12.75" customHeight="1">
      <c r="A36" s="26"/>
      <c r="B36" s="26"/>
      <c r="C36" s="33"/>
      <c r="D36" s="44"/>
      <c r="E36" s="46">
        <f>E31/$B35</f>
        <v>0.75</v>
      </c>
      <c r="F36" s="47">
        <f>F31/$B35</f>
        <v>0.25</v>
      </c>
      <c r="G36" s="48">
        <f>G31/$B35</f>
        <v>0</v>
      </c>
      <c r="H36" s="48">
        <f>H31/$B35</f>
        <v>0</v>
      </c>
      <c r="I36" s="49"/>
      <c r="J36" s="20"/>
    </row>
    <row r="37" spans="1:10" ht="12.75" customHeight="1">
      <c r="A37" s="26"/>
      <c r="B37" s="26"/>
      <c r="C37" s="33"/>
      <c r="D37" s="50"/>
      <c r="E37" s="149">
        <f>E36+F36</f>
        <v>1</v>
      </c>
      <c r="F37" s="150"/>
      <c r="G37" s="45"/>
      <c r="H37" s="32"/>
      <c r="I37" s="32"/>
      <c r="J37" s="16"/>
    </row>
    <row r="38" spans="1:9" ht="12.75" customHeight="1">
      <c r="A38" s="26"/>
      <c r="B38" s="26"/>
      <c r="C38" s="26"/>
      <c r="D38" s="51"/>
      <c r="E38" s="52"/>
      <c r="F38" s="52"/>
      <c r="G38" s="26"/>
      <c r="H38" s="26"/>
      <c r="I38" s="26"/>
    </row>
    <row r="39" spans="1:19" ht="12.75" customHeight="1">
      <c r="A39" s="26"/>
      <c r="B39" s="27" t="s">
        <v>5</v>
      </c>
      <c r="C39" s="28"/>
      <c r="D39" s="29" t="s">
        <v>6</v>
      </c>
      <c r="E39" s="30" t="s">
        <v>0</v>
      </c>
      <c r="F39" s="27" t="s">
        <v>1</v>
      </c>
      <c r="G39" s="27" t="s">
        <v>2</v>
      </c>
      <c r="H39" s="27" t="s">
        <v>3</v>
      </c>
      <c r="I39" s="27" t="s">
        <v>4</v>
      </c>
      <c r="J39" s="9"/>
      <c r="K39" s="4" t="str">
        <f>D39</f>
        <v>PROCESSO</v>
      </c>
      <c r="M39" s="5">
        <f>D40</f>
        <v>6</v>
      </c>
      <c r="N39" s="4" t="str">
        <f>D41</f>
        <v>Servizi Demografici</v>
      </c>
      <c r="S39" s="10" t="s">
        <v>65</v>
      </c>
    </row>
    <row r="40" spans="1:10" ht="12.75" customHeight="1">
      <c r="A40" s="31" t="s">
        <v>26</v>
      </c>
      <c r="B40" s="32">
        <f>SUM(E40:I40)</f>
        <v>990</v>
      </c>
      <c r="C40" s="33"/>
      <c r="D40" s="34">
        <v>6</v>
      </c>
      <c r="E40" s="35">
        <v>424</v>
      </c>
      <c r="F40" s="36">
        <v>263</v>
      </c>
      <c r="G40" s="36">
        <v>157</v>
      </c>
      <c r="H40" s="36">
        <v>59</v>
      </c>
      <c r="I40" s="36">
        <v>87</v>
      </c>
      <c r="J40" s="11"/>
    </row>
    <row r="41" spans="1:16" ht="12.75" customHeight="1">
      <c r="A41" s="31" t="s">
        <v>27</v>
      </c>
      <c r="B41" s="37">
        <v>66</v>
      </c>
      <c r="C41" s="33"/>
      <c r="D41" s="38" t="s">
        <v>68</v>
      </c>
      <c r="E41" s="39">
        <f>E40/$B40</f>
        <v>0.42828282828282827</v>
      </c>
      <c r="F41" s="40">
        <f>F40/$B40</f>
        <v>0.26565656565656565</v>
      </c>
      <c r="G41" s="40">
        <f>G40/$B40</f>
        <v>0.15858585858585858</v>
      </c>
      <c r="H41" s="40">
        <f>H40/$B40</f>
        <v>0.0595959595959596</v>
      </c>
      <c r="I41" s="40">
        <f>I40/$B40</f>
        <v>0.08787878787878788</v>
      </c>
      <c r="J41" s="12"/>
      <c r="N41" s="13"/>
      <c r="O41" s="14" t="s">
        <v>0</v>
      </c>
      <c r="P41" s="15">
        <f>E45</f>
        <v>0.4695459579180509</v>
      </c>
    </row>
    <row r="42" spans="1:16" ht="12.75" customHeight="1">
      <c r="A42" s="31" t="s">
        <v>28</v>
      </c>
      <c r="B42" s="37">
        <v>15</v>
      </c>
      <c r="C42" s="33"/>
      <c r="D42" s="41"/>
      <c r="E42" s="151">
        <f>E41+F41</f>
        <v>0.6939393939393939</v>
      </c>
      <c r="F42" s="152"/>
      <c r="G42" s="32"/>
      <c r="H42" s="32"/>
      <c r="I42" s="32"/>
      <c r="J42" s="16"/>
      <c r="N42" s="17"/>
      <c r="O42" s="14" t="s">
        <v>1</v>
      </c>
      <c r="P42" s="15">
        <f>F45</f>
        <v>0.2912513842746401</v>
      </c>
    </row>
    <row r="43" spans="1:16" ht="12.75" customHeight="1">
      <c r="A43" s="42" t="str">
        <f>IF(((B41*B42)=B40),"ok","no ok")</f>
        <v>ok</v>
      </c>
      <c r="B43" s="43">
        <f>B40-(B41*B42)</f>
        <v>0</v>
      </c>
      <c r="C43" s="33"/>
      <c r="D43" s="44" t="s">
        <v>8</v>
      </c>
      <c r="E43" s="45"/>
      <c r="F43" s="32"/>
      <c r="G43" s="32"/>
      <c r="H43" s="32"/>
      <c r="I43" s="32"/>
      <c r="J43" s="16"/>
      <c r="N43" s="18"/>
      <c r="O43" s="14" t="s">
        <v>2</v>
      </c>
      <c r="P43" s="15">
        <f>G45</f>
        <v>0.17386489479512734</v>
      </c>
    </row>
    <row r="44" spans="1:16" ht="12.75" customHeight="1">
      <c r="A44" s="31" t="s">
        <v>38</v>
      </c>
      <c r="B44" s="32">
        <f>SUM(E40:H40)</f>
        <v>903</v>
      </c>
      <c r="C44" s="33"/>
      <c r="D44" s="44">
        <f>B41</f>
        <v>66</v>
      </c>
      <c r="E44" s="45"/>
      <c r="F44" s="32"/>
      <c r="G44" s="32"/>
      <c r="H44" s="32"/>
      <c r="I44" s="32"/>
      <c r="J44" s="16"/>
      <c r="N44" s="19"/>
      <c r="O44" s="14" t="s">
        <v>3</v>
      </c>
      <c r="P44" s="15">
        <f>H45</f>
        <v>0.06533776301218161</v>
      </c>
    </row>
    <row r="45" spans="1:10" ht="12.75" customHeight="1">
      <c r="A45" s="26"/>
      <c r="B45" s="26"/>
      <c r="C45" s="33"/>
      <c r="D45" s="44"/>
      <c r="E45" s="80">
        <f>E40/$B44</f>
        <v>0.4695459579180509</v>
      </c>
      <c r="F45" s="81">
        <f>F40/$B44</f>
        <v>0.2912513842746401</v>
      </c>
      <c r="G45" s="40">
        <f>G40/$B44</f>
        <v>0.17386489479512734</v>
      </c>
      <c r="H45" s="40">
        <f>H40/$B44</f>
        <v>0.06533776301218161</v>
      </c>
      <c r="I45" s="49"/>
      <c r="J45" s="20"/>
    </row>
    <row r="46" spans="1:10" ht="12.75" customHeight="1">
      <c r="A46" s="26"/>
      <c r="B46" s="26"/>
      <c r="C46" s="33"/>
      <c r="D46" s="50"/>
      <c r="E46" s="149">
        <f>E45+F45</f>
        <v>0.760797342192691</v>
      </c>
      <c r="F46" s="150"/>
      <c r="G46" s="45"/>
      <c r="H46" s="32"/>
      <c r="I46" s="32"/>
      <c r="J46" s="16"/>
    </row>
    <row r="47" spans="1:9" ht="12.75" customHeight="1">
      <c r="A47" s="26"/>
      <c r="B47" s="26"/>
      <c r="C47" s="26"/>
      <c r="D47" s="52"/>
      <c r="E47" s="52"/>
      <c r="F47" s="52"/>
      <c r="G47" s="26"/>
      <c r="H47" s="26"/>
      <c r="I47" s="26"/>
    </row>
    <row r="48" spans="1:19" ht="12.75" customHeight="1">
      <c r="A48" s="26"/>
      <c r="B48" s="27" t="s">
        <v>5</v>
      </c>
      <c r="C48" s="28"/>
      <c r="D48" s="82" t="s">
        <v>6</v>
      </c>
      <c r="E48" s="30" t="s">
        <v>0</v>
      </c>
      <c r="F48" s="27" t="s">
        <v>1</v>
      </c>
      <c r="G48" s="27" t="s">
        <v>2</v>
      </c>
      <c r="H48" s="27" t="s">
        <v>3</v>
      </c>
      <c r="I48" s="27" t="s">
        <v>4</v>
      </c>
      <c r="J48" s="9"/>
      <c r="K48" s="4" t="str">
        <f>D48</f>
        <v>PROCESSO</v>
      </c>
      <c r="M48" s="5">
        <f>D49</f>
        <v>6</v>
      </c>
      <c r="N48" s="4" t="str">
        <f>D50</f>
        <v>Demografici - Val. complessiva</v>
      </c>
      <c r="S48" s="10" t="s">
        <v>65</v>
      </c>
    </row>
    <row r="49" spans="1:10" ht="12.75" customHeight="1">
      <c r="A49" s="31" t="s">
        <v>26</v>
      </c>
      <c r="B49" s="32">
        <f>SUM(E49:I49)</f>
        <v>66</v>
      </c>
      <c r="C49" s="33"/>
      <c r="D49" s="83">
        <v>6</v>
      </c>
      <c r="E49" s="72">
        <v>36</v>
      </c>
      <c r="F49" s="36">
        <v>20</v>
      </c>
      <c r="G49" s="36">
        <v>8</v>
      </c>
      <c r="H49" s="36">
        <v>0</v>
      </c>
      <c r="I49" s="36">
        <v>2</v>
      </c>
      <c r="J49" s="11"/>
    </row>
    <row r="50" spans="1:16" ht="12.75" customHeight="1">
      <c r="A50" s="31" t="s">
        <v>27</v>
      </c>
      <c r="B50" s="37">
        <v>66</v>
      </c>
      <c r="C50" s="33"/>
      <c r="D50" s="84" t="s">
        <v>49</v>
      </c>
      <c r="E50" s="39">
        <f>E49/$B49</f>
        <v>0.5454545454545454</v>
      </c>
      <c r="F50" s="40">
        <f>F49/$B49</f>
        <v>0.30303030303030304</v>
      </c>
      <c r="G50" s="40">
        <f>G49/$B49</f>
        <v>0.12121212121212122</v>
      </c>
      <c r="H50" s="40">
        <f>H49/$B49</f>
        <v>0</v>
      </c>
      <c r="I50" s="40">
        <f>I49/$B49</f>
        <v>0.030303030303030304</v>
      </c>
      <c r="J50" s="12"/>
      <c r="N50" s="13"/>
      <c r="O50" s="14" t="s">
        <v>0</v>
      </c>
      <c r="P50" s="15">
        <f>E54</f>
        <v>0.5625</v>
      </c>
    </row>
    <row r="51" spans="1:16" ht="12.75" customHeight="1">
      <c r="A51" s="31" t="s">
        <v>28</v>
      </c>
      <c r="B51" s="37">
        <v>1</v>
      </c>
      <c r="C51" s="33"/>
      <c r="D51" s="85"/>
      <c r="E51" s="151">
        <f>E50+F50</f>
        <v>0.8484848484848484</v>
      </c>
      <c r="F51" s="152"/>
      <c r="G51" s="32"/>
      <c r="H51" s="32"/>
      <c r="I51" s="32"/>
      <c r="J51" s="16"/>
      <c r="N51" s="17"/>
      <c r="O51" s="14" t="s">
        <v>1</v>
      </c>
      <c r="P51" s="15">
        <f>F54</f>
        <v>0.3125</v>
      </c>
    </row>
    <row r="52" spans="1:16" ht="12.75" customHeight="1">
      <c r="A52" s="42" t="str">
        <f>IF(((B50*B51)=B49),"ok","no ok")</f>
        <v>ok</v>
      </c>
      <c r="B52" s="43">
        <f>B49-(B50*B51)</f>
        <v>0</v>
      </c>
      <c r="C52" s="33"/>
      <c r="D52" s="86" t="s">
        <v>41</v>
      </c>
      <c r="E52" s="45"/>
      <c r="F52" s="32"/>
      <c r="G52" s="32"/>
      <c r="H52" s="32"/>
      <c r="I52" s="32"/>
      <c r="J52" s="16"/>
      <c r="N52" s="18"/>
      <c r="O52" s="14" t="s">
        <v>2</v>
      </c>
      <c r="P52" s="15">
        <f>G54</f>
        <v>0.125</v>
      </c>
    </row>
    <row r="53" spans="1:16" ht="12.75" customHeight="1">
      <c r="A53" s="31" t="s">
        <v>38</v>
      </c>
      <c r="B53" s="32">
        <f>SUM(E49:H49)</f>
        <v>64</v>
      </c>
      <c r="C53" s="33"/>
      <c r="D53" s="86" t="s">
        <v>42</v>
      </c>
      <c r="E53" s="45"/>
      <c r="F53" s="32"/>
      <c r="G53" s="32"/>
      <c r="H53" s="32"/>
      <c r="I53" s="32"/>
      <c r="J53" s="16"/>
      <c r="N53" s="19"/>
      <c r="O53" s="14" t="s">
        <v>3</v>
      </c>
      <c r="P53" s="15">
        <f>H54</f>
        <v>0</v>
      </c>
    </row>
    <row r="54" spans="1:10" ht="12.75" customHeight="1">
      <c r="A54" s="26"/>
      <c r="B54" s="26"/>
      <c r="C54" s="33"/>
      <c r="D54" s="87"/>
      <c r="E54" s="88">
        <f>E49/$B53</f>
        <v>0.5625</v>
      </c>
      <c r="F54" s="89">
        <f>F49/$B53</f>
        <v>0.3125</v>
      </c>
      <c r="G54" s="90">
        <f>G49/$B53</f>
        <v>0.125</v>
      </c>
      <c r="H54" s="90">
        <f>H49/$B53</f>
        <v>0</v>
      </c>
      <c r="I54" s="49"/>
      <c r="J54" s="20"/>
    </row>
    <row r="55" spans="1:10" ht="12.75" customHeight="1">
      <c r="A55" s="26"/>
      <c r="B55" s="26"/>
      <c r="C55" s="33"/>
      <c r="D55" s="91"/>
      <c r="E55" s="149">
        <f>E54+F54</f>
        <v>0.875</v>
      </c>
      <c r="F55" s="150"/>
      <c r="G55" s="45"/>
      <c r="H55" s="32"/>
      <c r="I55" s="32"/>
      <c r="J55" s="16"/>
    </row>
    <row r="56" spans="1:16" s="21" customFormat="1" ht="12.75" customHeight="1">
      <c r="A56" s="92"/>
      <c r="B56" s="93"/>
      <c r="C56" s="94"/>
      <c r="D56" s="95"/>
      <c r="E56" s="96"/>
      <c r="F56" s="96"/>
      <c r="G56" s="96"/>
      <c r="H56" s="96"/>
      <c r="I56" s="96"/>
      <c r="J56" s="22"/>
      <c r="K56" s="4"/>
      <c r="L56" s="4"/>
      <c r="M56" s="5"/>
      <c r="N56" s="4"/>
      <c r="O56" s="6"/>
      <c r="P56" s="7"/>
    </row>
    <row r="57" spans="1:19" ht="12.75" customHeight="1">
      <c r="A57" s="26"/>
      <c r="B57" s="27" t="s">
        <v>5</v>
      </c>
      <c r="C57" s="28"/>
      <c r="D57" s="29" t="s">
        <v>6</v>
      </c>
      <c r="E57" s="30" t="s">
        <v>0</v>
      </c>
      <c r="F57" s="27" t="s">
        <v>1</v>
      </c>
      <c r="G57" s="27" t="s">
        <v>2</v>
      </c>
      <c r="H57" s="27" t="s">
        <v>3</v>
      </c>
      <c r="I57" s="27" t="s">
        <v>4</v>
      </c>
      <c r="J57" s="9"/>
      <c r="K57" s="4" t="str">
        <f>D57</f>
        <v>PROCESSO</v>
      </c>
      <c r="M57" s="5">
        <f>D58</f>
        <v>7</v>
      </c>
      <c r="N57" s="4" t="s">
        <v>103</v>
      </c>
      <c r="S57" s="10" t="s">
        <v>65</v>
      </c>
    </row>
    <row r="58" spans="1:10" ht="12.75" customHeight="1">
      <c r="A58" s="31" t="s">
        <v>26</v>
      </c>
      <c r="B58" s="32">
        <f>SUM(E58:I58)</f>
        <v>627</v>
      </c>
      <c r="C58" s="33"/>
      <c r="D58" s="34">
        <v>7</v>
      </c>
      <c r="E58" s="35">
        <v>396</v>
      </c>
      <c r="F58" s="36">
        <v>154</v>
      </c>
      <c r="G58" s="36">
        <v>15</v>
      </c>
      <c r="H58" s="36">
        <v>8</v>
      </c>
      <c r="I58" s="36">
        <v>54</v>
      </c>
      <c r="J58" s="11"/>
    </row>
    <row r="59" spans="1:16" ht="12.75" customHeight="1">
      <c r="A59" s="31" t="s">
        <v>27</v>
      </c>
      <c r="B59" s="97">
        <v>19</v>
      </c>
      <c r="C59" s="33"/>
      <c r="D59" s="38" t="s">
        <v>20</v>
      </c>
      <c r="E59" s="39">
        <f>E58/$B58</f>
        <v>0.631578947368421</v>
      </c>
      <c r="F59" s="40">
        <f>F58/$B58</f>
        <v>0.24561403508771928</v>
      </c>
      <c r="G59" s="40">
        <f>G58/$B58</f>
        <v>0.023923444976076555</v>
      </c>
      <c r="H59" s="40">
        <f>H58/$B58</f>
        <v>0.012759170653907496</v>
      </c>
      <c r="I59" s="40">
        <f>I58/$B58</f>
        <v>0.0861244019138756</v>
      </c>
      <c r="J59" s="12"/>
      <c r="N59" s="13"/>
      <c r="O59" s="14" t="s">
        <v>0</v>
      </c>
      <c r="P59" s="15">
        <f>E63</f>
        <v>0.6910994764397905</v>
      </c>
    </row>
    <row r="60" spans="1:16" ht="12.75" customHeight="1">
      <c r="A60" s="31" t="s">
        <v>28</v>
      </c>
      <c r="B60" s="97">
        <v>33</v>
      </c>
      <c r="C60" s="33"/>
      <c r="D60" s="78"/>
      <c r="E60" s="151">
        <f>E59+F59</f>
        <v>0.8771929824561403</v>
      </c>
      <c r="F60" s="152"/>
      <c r="G60" s="32"/>
      <c r="H60" s="32"/>
      <c r="I60" s="32"/>
      <c r="J60" s="16"/>
      <c r="N60" s="17"/>
      <c r="O60" s="14" t="s">
        <v>1</v>
      </c>
      <c r="P60" s="15">
        <f>F63</f>
        <v>0.268760907504363</v>
      </c>
    </row>
    <row r="61" spans="1:16" ht="12.75" customHeight="1">
      <c r="A61" s="79" t="str">
        <f>IF(((B59*B60)=B58),"ok","no ok")</f>
        <v>ok</v>
      </c>
      <c r="B61" s="43">
        <f>B58-(B59*B60)</f>
        <v>0</v>
      </c>
      <c r="C61" s="33"/>
      <c r="D61" s="44" t="s">
        <v>8</v>
      </c>
      <c r="E61" s="45"/>
      <c r="F61" s="32"/>
      <c r="G61" s="32"/>
      <c r="H61" s="32"/>
      <c r="I61" s="32"/>
      <c r="J61" s="16"/>
      <c r="N61" s="18"/>
      <c r="O61" s="14" t="s">
        <v>2</v>
      </c>
      <c r="P61" s="15">
        <f>G63</f>
        <v>0.02617801047120419</v>
      </c>
    </row>
    <row r="62" spans="1:16" ht="12.75" customHeight="1">
      <c r="A62" s="31" t="s">
        <v>38</v>
      </c>
      <c r="B62" s="32">
        <f>SUM(E58:H58)</f>
        <v>573</v>
      </c>
      <c r="C62" s="33"/>
      <c r="D62" s="44">
        <f>B59</f>
        <v>19</v>
      </c>
      <c r="E62" s="45"/>
      <c r="F62" s="32"/>
      <c r="G62" s="32"/>
      <c r="H62" s="32"/>
      <c r="I62" s="32"/>
      <c r="J62" s="16"/>
      <c r="N62" s="19"/>
      <c r="O62" s="14" t="s">
        <v>3</v>
      </c>
      <c r="P62" s="15">
        <f>H63</f>
        <v>0.013961605584642234</v>
      </c>
    </row>
    <row r="63" spans="1:10" ht="12.75" customHeight="1">
      <c r="A63" s="26"/>
      <c r="B63" s="26"/>
      <c r="C63" s="33"/>
      <c r="D63" s="44"/>
      <c r="E63" s="46">
        <f>E58/$B62</f>
        <v>0.6910994764397905</v>
      </c>
      <c r="F63" s="47">
        <f>F58/$B62</f>
        <v>0.268760907504363</v>
      </c>
      <c r="G63" s="48">
        <f>G58/$B62</f>
        <v>0.02617801047120419</v>
      </c>
      <c r="H63" s="48">
        <f>H58/$B62</f>
        <v>0.013961605584642234</v>
      </c>
      <c r="I63" s="49"/>
      <c r="J63" s="20"/>
    </row>
    <row r="64" spans="1:10" ht="12.75" customHeight="1">
      <c r="A64" s="26"/>
      <c r="B64" s="26"/>
      <c r="C64" s="33"/>
      <c r="D64" s="50"/>
      <c r="E64" s="149">
        <f>E63+F63</f>
        <v>0.9598603839441535</v>
      </c>
      <c r="F64" s="150"/>
      <c r="G64" s="45"/>
      <c r="H64" s="32"/>
      <c r="I64" s="32"/>
      <c r="J64" s="16"/>
    </row>
    <row r="65" spans="1:9" ht="12.75" customHeight="1">
      <c r="A65" s="26"/>
      <c r="B65" s="26"/>
      <c r="C65" s="26"/>
      <c r="D65" s="51"/>
      <c r="E65" s="52"/>
      <c r="F65" s="52"/>
      <c r="G65" s="26"/>
      <c r="H65" s="26"/>
      <c r="I65" s="26"/>
    </row>
    <row r="66" spans="1:19" ht="12.75" customHeight="1">
      <c r="A66" s="26"/>
      <c r="B66" s="27" t="s">
        <v>5</v>
      </c>
      <c r="C66" s="28"/>
      <c r="D66" s="29" t="s">
        <v>6</v>
      </c>
      <c r="E66" s="30" t="s">
        <v>0</v>
      </c>
      <c r="F66" s="27" t="s">
        <v>1</v>
      </c>
      <c r="G66" s="27" t="s">
        <v>2</v>
      </c>
      <c r="H66" s="27" t="s">
        <v>3</v>
      </c>
      <c r="I66" s="27" t="s">
        <v>4</v>
      </c>
      <c r="J66" s="9"/>
      <c r="K66" s="4" t="str">
        <f>D66</f>
        <v>PROCESSO</v>
      </c>
      <c r="M66" s="5">
        <f>D67</f>
        <v>7</v>
      </c>
      <c r="N66" s="4" t="str">
        <f>D68</f>
        <v>Disabili - Operatori</v>
      </c>
      <c r="S66" s="10" t="s">
        <v>65</v>
      </c>
    </row>
    <row r="67" spans="1:10" ht="12.75" customHeight="1">
      <c r="A67" s="31" t="s">
        <v>26</v>
      </c>
      <c r="B67" s="32">
        <f>SUM(E67:I67)</f>
        <v>120</v>
      </c>
      <c r="C67" s="33"/>
      <c r="D67" s="34">
        <v>7</v>
      </c>
      <c r="E67" s="35">
        <v>35</v>
      </c>
      <c r="F67" s="36">
        <v>62</v>
      </c>
      <c r="G67" s="36">
        <v>8</v>
      </c>
      <c r="H67" s="36">
        <v>0</v>
      </c>
      <c r="I67" s="36">
        <v>15</v>
      </c>
      <c r="J67" s="11"/>
    </row>
    <row r="68" spans="1:16" ht="12.75" customHeight="1">
      <c r="A68" s="31" t="s">
        <v>27</v>
      </c>
      <c r="B68" s="97">
        <v>12</v>
      </c>
      <c r="C68" s="33"/>
      <c r="D68" s="38" t="s">
        <v>56</v>
      </c>
      <c r="E68" s="39">
        <f>E67/$B67</f>
        <v>0.2916666666666667</v>
      </c>
      <c r="F68" s="40">
        <f>F67/$B67</f>
        <v>0.5166666666666667</v>
      </c>
      <c r="G68" s="40">
        <f>G67/$B67</f>
        <v>0.06666666666666667</v>
      </c>
      <c r="H68" s="40">
        <f>H67/$B67</f>
        <v>0</v>
      </c>
      <c r="I68" s="40">
        <f>I67/$B67</f>
        <v>0.125</v>
      </c>
      <c r="J68" s="12"/>
      <c r="N68" s="13"/>
      <c r="O68" s="14" t="s">
        <v>0</v>
      </c>
      <c r="P68" s="15">
        <f>E72</f>
        <v>0.3333333333333333</v>
      </c>
    </row>
    <row r="69" spans="1:16" ht="12.75" customHeight="1">
      <c r="A69" s="31" t="s">
        <v>28</v>
      </c>
      <c r="B69" s="97">
        <v>10</v>
      </c>
      <c r="C69" s="33"/>
      <c r="D69" s="98" t="s">
        <v>44</v>
      </c>
      <c r="E69" s="151">
        <f>E68+F68</f>
        <v>0.8083333333333333</v>
      </c>
      <c r="F69" s="152"/>
      <c r="G69" s="32"/>
      <c r="H69" s="32"/>
      <c r="I69" s="32"/>
      <c r="J69" s="16"/>
      <c r="N69" s="17"/>
      <c r="O69" s="14" t="s">
        <v>1</v>
      </c>
      <c r="P69" s="15">
        <f>F72</f>
        <v>0.5904761904761905</v>
      </c>
    </row>
    <row r="70" spans="1:16" ht="12.75" customHeight="1">
      <c r="A70" s="79" t="str">
        <f>IF(((B68*B69)=B67),"ok","no ok")</f>
        <v>ok</v>
      </c>
      <c r="B70" s="43">
        <f>B67-(B68*B69)</f>
        <v>0</v>
      </c>
      <c r="C70" s="33"/>
      <c r="D70" s="44" t="s">
        <v>8</v>
      </c>
      <c r="E70" s="45"/>
      <c r="F70" s="32"/>
      <c r="G70" s="32"/>
      <c r="H70" s="32"/>
      <c r="I70" s="32"/>
      <c r="J70" s="16"/>
      <c r="N70" s="18"/>
      <c r="O70" s="14" t="s">
        <v>2</v>
      </c>
      <c r="P70" s="15">
        <f>G72</f>
        <v>0.0761904761904762</v>
      </c>
    </row>
    <row r="71" spans="1:16" ht="12.75" customHeight="1">
      <c r="A71" s="31" t="s">
        <v>38</v>
      </c>
      <c r="B71" s="32">
        <f>SUM(E67:H67)</f>
        <v>105</v>
      </c>
      <c r="C71" s="33"/>
      <c r="D71" s="44">
        <f>B68</f>
        <v>12</v>
      </c>
      <c r="E71" s="45"/>
      <c r="F71" s="32"/>
      <c r="G71" s="32"/>
      <c r="H71" s="32"/>
      <c r="I71" s="32"/>
      <c r="J71" s="16"/>
      <c r="N71" s="19"/>
      <c r="O71" s="14" t="s">
        <v>3</v>
      </c>
      <c r="P71" s="15">
        <f>H72</f>
        <v>0</v>
      </c>
    </row>
    <row r="72" spans="1:10" ht="12.75" customHeight="1">
      <c r="A72" s="26"/>
      <c r="B72" s="26"/>
      <c r="C72" s="33"/>
      <c r="D72" s="44"/>
      <c r="E72" s="46">
        <f>E67/$B71</f>
        <v>0.3333333333333333</v>
      </c>
      <c r="F72" s="47">
        <f>F67/$B71</f>
        <v>0.5904761904761905</v>
      </c>
      <c r="G72" s="48">
        <f>G67/$B71</f>
        <v>0.0761904761904762</v>
      </c>
      <c r="H72" s="48">
        <f>H67/$B71</f>
        <v>0</v>
      </c>
      <c r="I72" s="49"/>
      <c r="J72" s="20"/>
    </row>
    <row r="73" spans="1:10" ht="12.75" customHeight="1">
      <c r="A73" s="26"/>
      <c r="B73" s="26"/>
      <c r="C73" s="33"/>
      <c r="D73" s="50"/>
      <c r="E73" s="149">
        <f>E72+F72</f>
        <v>0.9238095238095239</v>
      </c>
      <c r="F73" s="150"/>
      <c r="G73" s="45"/>
      <c r="H73" s="32"/>
      <c r="I73" s="32"/>
      <c r="J73" s="16"/>
    </row>
    <row r="74" spans="1:9" ht="12.75" customHeight="1">
      <c r="A74" s="26"/>
      <c r="B74" s="26"/>
      <c r="C74" s="26"/>
      <c r="D74" s="51"/>
      <c r="E74" s="52"/>
      <c r="F74" s="52"/>
      <c r="G74" s="26"/>
      <c r="H74" s="26"/>
      <c r="I74" s="26"/>
    </row>
    <row r="75" spans="1:19" ht="12.75" customHeight="1">
      <c r="A75" s="26"/>
      <c r="B75" s="27" t="s">
        <v>5</v>
      </c>
      <c r="C75" s="28"/>
      <c r="D75" s="29" t="s">
        <v>6</v>
      </c>
      <c r="E75" s="30" t="s">
        <v>0</v>
      </c>
      <c r="F75" s="27" t="s">
        <v>1</v>
      </c>
      <c r="G75" s="27" t="s">
        <v>2</v>
      </c>
      <c r="H75" s="27" t="s">
        <v>3</v>
      </c>
      <c r="I75" s="27" t="s">
        <v>4</v>
      </c>
      <c r="J75" s="9"/>
      <c r="K75" s="4" t="str">
        <f>D75</f>
        <v>PROCESSO</v>
      </c>
      <c r="M75" s="5">
        <f>D76</f>
        <v>9</v>
      </c>
      <c r="N75" s="4" t="str">
        <f>D77</f>
        <v>Assistenza Domiciliare</v>
      </c>
      <c r="S75" s="10" t="s">
        <v>65</v>
      </c>
    </row>
    <row r="76" spans="1:10" ht="12.75" customHeight="1">
      <c r="A76" s="31" t="s">
        <v>26</v>
      </c>
      <c r="B76" s="32">
        <f>SUM(E76:I76)</f>
        <v>1680</v>
      </c>
      <c r="C76" s="33"/>
      <c r="D76" s="34">
        <v>9</v>
      </c>
      <c r="E76" s="35">
        <v>917</v>
      </c>
      <c r="F76" s="36">
        <v>558</v>
      </c>
      <c r="G76" s="36">
        <v>119</v>
      </c>
      <c r="H76" s="36">
        <v>52</v>
      </c>
      <c r="I76" s="36">
        <v>34</v>
      </c>
      <c r="J76" s="11"/>
    </row>
    <row r="77" spans="1:16" ht="12.75" customHeight="1">
      <c r="A77" s="31" t="s">
        <v>27</v>
      </c>
      <c r="B77" s="97">
        <v>105</v>
      </c>
      <c r="C77" s="33"/>
      <c r="D77" s="38" t="s">
        <v>57</v>
      </c>
      <c r="E77" s="39">
        <f>E76/$B76</f>
        <v>0.5458333333333333</v>
      </c>
      <c r="F77" s="40">
        <f>F76/$B76</f>
        <v>0.33214285714285713</v>
      </c>
      <c r="G77" s="40">
        <f>G76/$B76</f>
        <v>0.07083333333333333</v>
      </c>
      <c r="H77" s="40">
        <f>H76/$B76</f>
        <v>0.030952380952380953</v>
      </c>
      <c r="I77" s="40">
        <f>I76/$B76</f>
        <v>0.02023809523809524</v>
      </c>
      <c r="J77" s="12"/>
      <c r="N77" s="13"/>
      <c r="O77" s="14" t="s">
        <v>0</v>
      </c>
      <c r="P77" s="15">
        <f>E81</f>
        <v>0.5571081409477521</v>
      </c>
    </row>
    <row r="78" spans="1:16" ht="12.75" customHeight="1">
      <c r="A78" s="31" t="s">
        <v>28</v>
      </c>
      <c r="B78" s="97">
        <v>16</v>
      </c>
      <c r="C78" s="33"/>
      <c r="D78" s="78"/>
      <c r="E78" s="151">
        <f>E77+F77</f>
        <v>0.8779761904761905</v>
      </c>
      <c r="F78" s="152"/>
      <c r="G78" s="32"/>
      <c r="H78" s="32"/>
      <c r="I78" s="32"/>
      <c r="J78" s="16"/>
      <c r="N78" s="17"/>
      <c r="O78" s="14" t="s">
        <v>1</v>
      </c>
      <c r="P78" s="15">
        <f>F81</f>
        <v>0.33900364520048604</v>
      </c>
    </row>
    <row r="79" spans="1:16" ht="12.75" customHeight="1">
      <c r="A79" s="79" t="str">
        <f>IF(((B77*B78)=B76),"ok","no ok")</f>
        <v>ok</v>
      </c>
      <c r="B79" s="43">
        <f>B76-(B77*B78)</f>
        <v>0</v>
      </c>
      <c r="C79" s="33"/>
      <c r="D79" s="44" t="s">
        <v>8</v>
      </c>
      <c r="E79" s="45"/>
      <c r="F79" s="32"/>
      <c r="G79" s="32"/>
      <c r="H79" s="32"/>
      <c r="I79" s="32"/>
      <c r="J79" s="16"/>
      <c r="N79" s="18"/>
      <c r="O79" s="14" t="s">
        <v>2</v>
      </c>
      <c r="P79" s="15">
        <f>G81</f>
        <v>0.07229647630619684</v>
      </c>
    </row>
    <row r="80" spans="1:16" ht="12.75" customHeight="1">
      <c r="A80" s="31" t="s">
        <v>38</v>
      </c>
      <c r="B80" s="32">
        <f>SUM(E76:H76)</f>
        <v>1646</v>
      </c>
      <c r="C80" s="33"/>
      <c r="D80" s="44">
        <f>B77</f>
        <v>105</v>
      </c>
      <c r="E80" s="45"/>
      <c r="F80" s="32"/>
      <c r="G80" s="32"/>
      <c r="H80" s="32"/>
      <c r="I80" s="32"/>
      <c r="J80" s="16"/>
      <c r="N80" s="19"/>
      <c r="O80" s="14" t="s">
        <v>3</v>
      </c>
      <c r="P80" s="15">
        <f>H81</f>
        <v>0.031591737545565005</v>
      </c>
    </row>
    <row r="81" spans="1:10" ht="12.75" customHeight="1">
      <c r="A81" s="26"/>
      <c r="B81" s="26"/>
      <c r="C81" s="33"/>
      <c r="D81" s="44"/>
      <c r="E81" s="46">
        <f>E76/$B80</f>
        <v>0.5571081409477521</v>
      </c>
      <c r="F81" s="47">
        <f>F76/$B80</f>
        <v>0.33900364520048604</v>
      </c>
      <c r="G81" s="48">
        <f>G76/$B80</f>
        <v>0.07229647630619684</v>
      </c>
      <c r="H81" s="48">
        <f>H76/$B80</f>
        <v>0.031591737545565005</v>
      </c>
      <c r="I81" s="49"/>
      <c r="J81" s="20"/>
    </row>
    <row r="82" spans="1:10" ht="12.75" customHeight="1">
      <c r="A82" s="26"/>
      <c r="B82" s="26"/>
      <c r="C82" s="33"/>
      <c r="D82" s="50"/>
      <c r="E82" s="149">
        <f>E81+F81</f>
        <v>0.8961117861482382</v>
      </c>
      <c r="F82" s="150"/>
      <c r="G82" s="45"/>
      <c r="H82" s="32"/>
      <c r="I82" s="32"/>
      <c r="J82" s="16"/>
    </row>
    <row r="83" spans="1:9" ht="12.75" customHeight="1" thickBot="1">
      <c r="A83" s="26"/>
      <c r="B83" s="26"/>
      <c r="C83" s="26"/>
      <c r="D83" s="51"/>
      <c r="E83" s="52"/>
      <c r="F83" s="52"/>
      <c r="G83" s="26"/>
      <c r="H83" s="26"/>
      <c r="I83" s="26"/>
    </row>
    <row r="84" spans="1:19" ht="12.75" customHeight="1">
      <c r="A84" s="53"/>
      <c r="B84" s="53" t="s">
        <v>5</v>
      </c>
      <c r="C84" s="53"/>
      <c r="D84" s="54" t="s">
        <v>6</v>
      </c>
      <c r="E84" s="53" t="s">
        <v>0</v>
      </c>
      <c r="F84" s="53" t="s">
        <v>1</v>
      </c>
      <c r="G84" s="53" t="s">
        <v>2</v>
      </c>
      <c r="H84" s="53" t="s">
        <v>3</v>
      </c>
      <c r="I84" s="53" t="s">
        <v>4</v>
      </c>
      <c r="J84" s="9"/>
      <c r="K84" s="4" t="str">
        <f>D84</f>
        <v>PROCESSO</v>
      </c>
      <c r="M84" s="5" t="str">
        <f>D85</f>
        <v>10  12</v>
      </c>
      <c r="N84" s="4" t="str">
        <f>D86</f>
        <v>Polizia locale</v>
      </c>
      <c r="S84" s="10" t="s">
        <v>64</v>
      </c>
    </row>
    <row r="85" spans="1:19" ht="12.75" customHeight="1">
      <c r="A85" s="55" t="s">
        <v>26</v>
      </c>
      <c r="B85" s="56">
        <f>SUM(E85:I85)</f>
        <v>1743</v>
      </c>
      <c r="C85" s="56"/>
      <c r="D85" s="99" t="s">
        <v>31</v>
      </c>
      <c r="E85" s="58">
        <v>157</v>
      </c>
      <c r="F85" s="58">
        <v>401</v>
      </c>
      <c r="G85" s="58">
        <v>93</v>
      </c>
      <c r="H85" s="58">
        <v>35</v>
      </c>
      <c r="I85" s="58">
        <v>1057</v>
      </c>
      <c r="J85" s="11"/>
      <c r="Q85" s="11"/>
      <c r="S85" s="11"/>
    </row>
    <row r="86" spans="1:16" ht="12.75" customHeight="1">
      <c r="A86" s="55" t="s">
        <v>27</v>
      </c>
      <c r="B86" s="56">
        <v>249</v>
      </c>
      <c r="C86" s="56"/>
      <c r="D86" s="59" t="s">
        <v>30</v>
      </c>
      <c r="E86" s="60">
        <f>E85/$B85</f>
        <v>0.09007458405048767</v>
      </c>
      <c r="F86" s="60">
        <f>F85/$B85</f>
        <v>0.23006310958118187</v>
      </c>
      <c r="G86" s="60">
        <f>G85/$B85</f>
        <v>0.05335628227194492</v>
      </c>
      <c r="H86" s="60">
        <f>H85/$B85</f>
        <v>0.020080321285140562</v>
      </c>
      <c r="I86" s="60">
        <f>I85/$B85</f>
        <v>0.606425702811245</v>
      </c>
      <c r="J86" s="12"/>
      <c r="N86" s="13"/>
      <c r="O86" s="14" t="s">
        <v>0</v>
      </c>
      <c r="P86" s="15">
        <f>E90</f>
        <v>0.22886297376093295</v>
      </c>
    </row>
    <row r="87" spans="1:16" ht="12.75" customHeight="1">
      <c r="A87" s="55" t="s">
        <v>28</v>
      </c>
      <c r="B87" s="56">
        <v>7</v>
      </c>
      <c r="C87" s="56"/>
      <c r="D87" s="61"/>
      <c r="E87" s="155">
        <f>E86+F86</f>
        <v>0.32013769363166955</v>
      </c>
      <c r="F87" s="156"/>
      <c r="G87" s="56"/>
      <c r="H87" s="56"/>
      <c r="I87" s="56"/>
      <c r="J87" s="16"/>
      <c r="N87" s="17"/>
      <c r="O87" s="14" t="s">
        <v>1</v>
      </c>
      <c r="P87" s="15">
        <f>F90</f>
        <v>0.5845481049562682</v>
      </c>
    </row>
    <row r="88" spans="1:16" ht="12.75" customHeight="1">
      <c r="A88" s="62" t="str">
        <f>IF(B86*B87=B85,"ok","no ok")</f>
        <v>ok</v>
      </c>
      <c r="B88" s="63">
        <f>B85-(B86*B87)</f>
        <v>0</v>
      </c>
      <c r="C88" s="56"/>
      <c r="D88" s="64" t="s">
        <v>8</v>
      </c>
      <c r="E88" s="56"/>
      <c r="F88" s="56"/>
      <c r="G88" s="56"/>
      <c r="H88" s="56"/>
      <c r="I88" s="56"/>
      <c r="J88" s="16"/>
      <c r="N88" s="18"/>
      <c r="O88" s="14" t="s">
        <v>2</v>
      </c>
      <c r="P88" s="15">
        <f>G90</f>
        <v>0.13556851311953352</v>
      </c>
    </row>
    <row r="89" spans="1:16" ht="12.75" customHeight="1">
      <c r="A89" s="65"/>
      <c r="B89" s="56">
        <f>SUM(E85:H85)</f>
        <v>686</v>
      </c>
      <c r="C89" s="56"/>
      <c r="D89" s="64">
        <f>B86</f>
        <v>249</v>
      </c>
      <c r="E89" s="56"/>
      <c r="F89" s="56"/>
      <c r="G89" s="56"/>
      <c r="H89" s="56"/>
      <c r="I89" s="56"/>
      <c r="J89" s="16"/>
      <c r="N89" s="19"/>
      <c r="O89" s="14" t="s">
        <v>3</v>
      </c>
      <c r="P89" s="15">
        <f>H90</f>
        <v>0.05102040816326531</v>
      </c>
    </row>
    <row r="90" spans="1:10" ht="12.75" customHeight="1" thickBot="1">
      <c r="A90" s="66"/>
      <c r="B90" s="56"/>
      <c r="C90" s="56"/>
      <c r="D90" s="64" t="s">
        <v>36</v>
      </c>
      <c r="E90" s="67">
        <f>E85/$B89</f>
        <v>0.22886297376093295</v>
      </c>
      <c r="F90" s="67">
        <f>F85/$B89</f>
        <v>0.5845481049562682</v>
      </c>
      <c r="G90" s="67">
        <f>G85/$B89</f>
        <v>0.13556851311953352</v>
      </c>
      <c r="H90" s="67">
        <f>H85/$B89</f>
        <v>0.05102040816326531</v>
      </c>
      <c r="I90" s="68"/>
      <c r="J90" s="20"/>
    </row>
    <row r="91" spans="1:10" ht="12.75" customHeight="1" thickBot="1">
      <c r="A91" s="65"/>
      <c r="B91" s="56"/>
      <c r="C91" s="56"/>
      <c r="D91" s="69"/>
      <c r="E91" s="153">
        <f>E90+F90</f>
        <v>0.8134110787172011</v>
      </c>
      <c r="F91" s="154"/>
      <c r="G91" s="56"/>
      <c r="H91" s="56"/>
      <c r="I91" s="56"/>
      <c r="J91" s="16"/>
    </row>
    <row r="92" ht="12.75" customHeight="1"/>
    <row r="93" spans="1:19" ht="12.75" customHeight="1">
      <c r="A93" s="26"/>
      <c r="B93" s="27" t="s">
        <v>5</v>
      </c>
      <c r="C93" s="28"/>
      <c r="D93" s="29" t="s">
        <v>6</v>
      </c>
      <c r="E93" s="30" t="s">
        <v>0</v>
      </c>
      <c r="F93" s="27" t="s">
        <v>1</v>
      </c>
      <c r="G93" s="27" t="s">
        <v>2</v>
      </c>
      <c r="H93" s="27" t="s">
        <v>3</v>
      </c>
      <c r="I93" s="27" t="s">
        <v>4</v>
      </c>
      <c r="J93" s="9"/>
      <c r="K93" s="4" t="str">
        <f>D93</f>
        <v>PROCESSO</v>
      </c>
      <c r="M93" s="5">
        <f>D94</f>
        <v>11</v>
      </c>
      <c r="N93" s="4" t="str">
        <f>D95</f>
        <v>Coppie adottive</v>
      </c>
      <c r="S93" s="10" t="s">
        <v>65</v>
      </c>
    </row>
    <row r="94" spans="1:10" ht="12.75" customHeight="1">
      <c r="A94" s="31" t="s">
        <v>26</v>
      </c>
      <c r="B94" s="32">
        <f>SUM(E94:I94)</f>
        <v>170</v>
      </c>
      <c r="C94" s="33"/>
      <c r="D94" s="34">
        <v>11</v>
      </c>
      <c r="E94" s="35">
        <v>88</v>
      </c>
      <c r="F94" s="36">
        <v>69</v>
      </c>
      <c r="G94" s="36">
        <v>12</v>
      </c>
      <c r="H94" s="36">
        <v>0</v>
      </c>
      <c r="I94" s="36">
        <v>1</v>
      </c>
      <c r="J94" s="11"/>
    </row>
    <row r="95" spans="1:16" ht="12.75" customHeight="1">
      <c r="A95" s="31" t="s">
        <v>27</v>
      </c>
      <c r="B95" s="26">
        <v>34</v>
      </c>
      <c r="C95" s="33"/>
      <c r="D95" s="38" t="s">
        <v>23</v>
      </c>
      <c r="E95" s="39">
        <f>E94/$B94</f>
        <v>0.5176470588235295</v>
      </c>
      <c r="F95" s="40">
        <f>F94/$B94</f>
        <v>0.40588235294117647</v>
      </c>
      <c r="G95" s="40">
        <f>G94/$B94</f>
        <v>0.07058823529411765</v>
      </c>
      <c r="H95" s="40">
        <f>H94/$B94</f>
        <v>0</v>
      </c>
      <c r="I95" s="40">
        <f>I94/$B94</f>
        <v>0.0058823529411764705</v>
      </c>
      <c r="J95" s="12"/>
      <c r="N95" s="13"/>
      <c r="O95" s="14" t="s">
        <v>0</v>
      </c>
      <c r="P95" s="15">
        <f>E99</f>
        <v>0.5207100591715976</v>
      </c>
    </row>
    <row r="96" spans="1:16" ht="12.75" customHeight="1">
      <c r="A96" s="31" t="s">
        <v>28</v>
      </c>
      <c r="B96" s="26">
        <v>5</v>
      </c>
      <c r="C96" s="33"/>
      <c r="D96" s="78"/>
      <c r="E96" s="151">
        <f>E95+F95</f>
        <v>0.9235294117647059</v>
      </c>
      <c r="F96" s="152"/>
      <c r="G96" s="32"/>
      <c r="H96" s="32"/>
      <c r="I96" s="32"/>
      <c r="J96" s="16"/>
      <c r="N96" s="17"/>
      <c r="O96" s="14" t="s">
        <v>1</v>
      </c>
      <c r="P96" s="15">
        <f>F99</f>
        <v>0.40828402366863903</v>
      </c>
    </row>
    <row r="97" spans="1:16" ht="12.75" customHeight="1">
      <c r="A97" s="79" t="str">
        <f>IF(((B95*B96)=B94),"ok","no ok")</f>
        <v>ok</v>
      </c>
      <c r="B97" s="43">
        <f>B94-(B95*B96)</f>
        <v>0</v>
      </c>
      <c r="C97" s="33"/>
      <c r="D97" s="44" t="s">
        <v>8</v>
      </c>
      <c r="E97" s="45"/>
      <c r="F97" s="32"/>
      <c r="G97" s="32"/>
      <c r="H97" s="32"/>
      <c r="I97" s="32"/>
      <c r="J97" s="16"/>
      <c r="N97" s="18"/>
      <c r="O97" s="14" t="s">
        <v>2</v>
      </c>
      <c r="P97" s="15">
        <f>G99</f>
        <v>0.07100591715976332</v>
      </c>
    </row>
    <row r="98" spans="1:16" ht="12.75" customHeight="1">
      <c r="A98" s="31" t="s">
        <v>38</v>
      </c>
      <c r="B98" s="32">
        <f>SUM(E94:H94)</f>
        <v>169</v>
      </c>
      <c r="C98" s="33"/>
      <c r="D98" s="44">
        <f>B95</f>
        <v>34</v>
      </c>
      <c r="E98" s="45"/>
      <c r="F98" s="32"/>
      <c r="G98" s="32"/>
      <c r="H98" s="32"/>
      <c r="I98" s="32"/>
      <c r="J98" s="16"/>
      <c r="N98" s="19"/>
      <c r="O98" s="14" t="s">
        <v>3</v>
      </c>
      <c r="P98" s="15">
        <f>H99</f>
        <v>0</v>
      </c>
    </row>
    <row r="99" spans="1:10" ht="12.75" customHeight="1">
      <c r="A99" s="26"/>
      <c r="B99" s="26"/>
      <c r="C99" s="33"/>
      <c r="D99" s="44"/>
      <c r="E99" s="46">
        <f>E94/$B98</f>
        <v>0.5207100591715976</v>
      </c>
      <c r="F99" s="47">
        <f>F94/$B98</f>
        <v>0.40828402366863903</v>
      </c>
      <c r="G99" s="48">
        <f>G94/$B98</f>
        <v>0.07100591715976332</v>
      </c>
      <c r="H99" s="48">
        <f>H94/$B98</f>
        <v>0</v>
      </c>
      <c r="I99" s="49"/>
      <c r="J99" s="20"/>
    </row>
    <row r="100" spans="1:10" ht="12.75" customHeight="1">
      <c r="A100" s="26"/>
      <c r="B100" s="26"/>
      <c r="C100" s="33"/>
      <c r="D100" s="50"/>
      <c r="E100" s="149">
        <f>E99+F99</f>
        <v>0.9289940828402367</v>
      </c>
      <c r="F100" s="150"/>
      <c r="G100" s="45"/>
      <c r="H100" s="32"/>
      <c r="I100" s="32"/>
      <c r="J100" s="16"/>
    </row>
    <row r="101" spans="1:9" ht="12.75" customHeight="1">
      <c r="A101" s="26"/>
      <c r="B101" s="26"/>
      <c r="C101" s="26"/>
      <c r="D101" s="51"/>
      <c r="E101" s="52"/>
      <c r="F101" s="52"/>
      <c r="G101" s="26"/>
      <c r="H101" s="26"/>
      <c r="I101" s="26"/>
    </row>
    <row r="102" spans="1:19" ht="12.75" customHeight="1">
      <c r="A102" s="26"/>
      <c r="B102" s="27" t="s">
        <v>5</v>
      </c>
      <c r="C102" s="28"/>
      <c r="D102" s="29" t="s">
        <v>6</v>
      </c>
      <c r="E102" s="30" t="s">
        <v>0</v>
      </c>
      <c r="F102" s="27" t="s">
        <v>1</v>
      </c>
      <c r="G102" s="27" t="s">
        <v>2</v>
      </c>
      <c r="H102" s="27" t="s">
        <v>3</v>
      </c>
      <c r="I102" s="27" t="s">
        <v>4</v>
      </c>
      <c r="J102" s="9"/>
      <c r="K102" s="4" t="str">
        <f>D102</f>
        <v>PROCESSO</v>
      </c>
      <c r="M102" s="5">
        <f>D103</f>
        <v>11</v>
      </c>
      <c r="N102" s="4" t="str">
        <f>D104</f>
        <v>Villa Cingoli - Operatori</v>
      </c>
      <c r="S102" s="10" t="s">
        <v>65</v>
      </c>
    </row>
    <row r="103" spans="1:10" ht="12.75" customHeight="1">
      <c r="A103" s="31" t="s">
        <v>26</v>
      </c>
      <c r="B103" s="32">
        <f>SUM(E103:I103)</f>
        <v>10</v>
      </c>
      <c r="C103" s="33"/>
      <c r="D103" s="34">
        <v>11</v>
      </c>
      <c r="E103" s="35">
        <v>3</v>
      </c>
      <c r="F103" s="36">
        <v>6</v>
      </c>
      <c r="G103" s="36">
        <v>0</v>
      </c>
      <c r="H103" s="36">
        <v>0</v>
      </c>
      <c r="I103" s="36">
        <v>1</v>
      </c>
      <c r="J103" s="11"/>
    </row>
    <row r="104" spans="1:16" ht="12.75" customHeight="1">
      <c r="A104" s="31" t="s">
        <v>27</v>
      </c>
      <c r="B104" s="26">
        <v>1</v>
      </c>
      <c r="C104" s="33"/>
      <c r="D104" s="78" t="s">
        <v>60</v>
      </c>
      <c r="E104" s="39">
        <f>E103/$B103</f>
        <v>0.3</v>
      </c>
      <c r="F104" s="40">
        <f>F103/$B103</f>
        <v>0.6</v>
      </c>
      <c r="G104" s="40">
        <f>G103/$B103</f>
        <v>0</v>
      </c>
      <c r="H104" s="40">
        <f>H103/$B103</f>
        <v>0</v>
      </c>
      <c r="I104" s="40">
        <f>I103/$B103</f>
        <v>0.1</v>
      </c>
      <c r="J104" s="12"/>
      <c r="N104" s="13"/>
      <c r="O104" s="14" t="s">
        <v>0</v>
      </c>
      <c r="P104" s="15">
        <f>E108</f>
        <v>0.3333333333333333</v>
      </c>
    </row>
    <row r="105" spans="1:16" ht="12.75" customHeight="1">
      <c r="A105" s="31" t="s">
        <v>28</v>
      </c>
      <c r="B105" s="26">
        <v>10</v>
      </c>
      <c r="C105" s="33"/>
      <c r="D105" s="38" t="s">
        <v>44</v>
      </c>
      <c r="E105" s="151">
        <f>E104+F104</f>
        <v>0.8999999999999999</v>
      </c>
      <c r="F105" s="152"/>
      <c r="G105" s="32"/>
      <c r="H105" s="32"/>
      <c r="I105" s="32"/>
      <c r="J105" s="16"/>
      <c r="N105" s="17"/>
      <c r="O105" s="14" t="s">
        <v>1</v>
      </c>
      <c r="P105" s="15">
        <f>F108</f>
        <v>0.6666666666666666</v>
      </c>
    </row>
    <row r="106" spans="1:16" ht="12.75" customHeight="1">
      <c r="A106" s="79" t="str">
        <f>IF(((B104*B105)=B103),"ok","no ok")</f>
        <v>ok</v>
      </c>
      <c r="B106" s="43">
        <f>B103-(B104*B105)</f>
        <v>0</v>
      </c>
      <c r="C106" s="33"/>
      <c r="D106" s="44" t="s">
        <v>8</v>
      </c>
      <c r="E106" s="45"/>
      <c r="F106" s="32"/>
      <c r="G106" s="32"/>
      <c r="H106" s="32"/>
      <c r="I106" s="32"/>
      <c r="J106" s="16"/>
      <c r="N106" s="18"/>
      <c r="O106" s="14" t="s">
        <v>2</v>
      </c>
      <c r="P106" s="15">
        <f>G108</f>
        <v>0</v>
      </c>
    </row>
    <row r="107" spans="1:16" ht="12.75" customHeight="1">
      <c r="A107" s="31" t="s">
        <v>38</v>
      </c>
      <c r="B107" s="32">
        <f>SUM(E103:H103)</f>
        <v>9</v>
      </c>
      <c r="C107" s="33"/>
      <c r="D107" s="44">
        <f>B104</f>
        <v>1</v>
      </c>
      <c r="E107" s="45"/>
      <c r="F107" s="32"/>
      <c r="G107" s="32"/>
      <c r="H107" s="32"/>
      <c r="I107" s="32"/>
      <c r="J107" s="16"/>
      <c r="N107" s="19"/>
      <c r="O107" s="14" t="s">
        <v>3</v>
      </c>
      <c r="P107" s="15">
        <f>H108</f>
        <v>0</v>
      </c>
    </row>
    <row r="108" spans="1:10" ht="12.75" customHeight="1">
      <c r="A108" s="26"/>
      <c r="B108" s="26"/>
      <c r="C108" s="33"/>
      <c r="E108" s="46">
        <f>E103/$B107</f>
        <v>0.3333333333333333</v>
      </c>
      <c r="F108" s="47">
        <f>F103/$B107</f>
        <v>0.6666666666666666</v>
      </c>
      <c r="G108" s="48">
        <f>G103/$B107</f>
        <v>0</v>
      </c>
      <c r="H108" s="48">
        <f>H103/$B107</f>
        <v>0</v>
      </c>
      <c r="I108" s="49"/>
      <c r="J108" s="20"/>
    </row>
    <row r="109" spans="1:10" ht="12.75" customHeight="1">
      <c r="A109" s="26"/>
      <c r="B109" s="26"/>
      <c r="C109" s="33"/>
      <c r="D109" s="50"/>
      <c r="E109" s="149">
        <f>E108+F108</f>
        <v>1</v>
      </c>
      <c r="F109" s="150"/>
      <c r="G109" s="45"/>
      <c r="H109" s="32"/>
      <c r="I109" s="32"/>
      <c r="J109" s="16"/>
    </row>
    <row r="110" spans="1:9" ht="12.75" customHeight="1">
      <c r="A110" s="26"/>
      <c r="B110" s="26"/>
      <c r="C110" s="26"/>
      <c r="D110" s="51"/>
      <c r="E110" s="52"/>
      <c r="F110" s="52"/>
      <c r="G110" s="26"/>
      <c r="H110" s="26"/>
      <c r="I110" s="26"/>
    </row>
    <row r="111" spans="1:19" ht="12.75" customHeight="1">
      <c r="A111" s="26"/>
      <c r="B111" s="27" t="s">
        <v>5</v>
      </c>
      <c r="C111" s="28"/>
      <c r="D111" s="100" t="s">
        <v>6</v>
      </c>
      <c r="E111" s="30" t="s">
        <v>0</v>
      </c>
      <c r="F111" s="27" t="s">
        <v>1</v>
      </c>
      <c r="G111" s="27" t="s">
        <v>2</v>
      </c>
      <c r="H111" s="27" t="s">
        <v>3</v>
      </c>
      <c r="I111" s="27" t="s">
        <v>4</v>
      </c>
      <c r="J111" s="9"/>
      <c r="K111" s="4" t="str">
        <f>D111</f>
        <v>PROCESSO</v>
      </c>
      <c r="M111" s="5">
        <f>D112</f>
        <v>11</v>
      </c>
      <c r="N111" s="4" t="str">
        <f>D113</f>
        <v>Utenti gruppi auto mutuo aiuto</v>
      </c>
      <c r="S111" s="10" t="s">
        <v>65</v>
      </c>
    </row>
    <row r="112" spans="1:10" ht="12.75" customHeight="1">
      <c r="A112" s="31" t="s">
        <v>26</v>
      </c>
      <c r="B112" s="32">
        <f>SUM(E112:I112)</f>
        <v>92</v>
      </c>
      <c r="C112" s="33"/>
      <c r="D112" s="101">
        <v>11</v>
      </c>
      <c r="E112" s="35">
        <v>41</v>
      </c>
      <c r="F112" s="36">
        <v>37</v>
      </c>
      <c r="G112" s="36">
        <v>7</v>
      </c>
      <c r="H112" s="36">
        <v>3</v>
      </c>
      <c r="I112" s="36">
        <v>4</v>
      </c>
      <c r="J112" s="11"/>
    </row>
    <row r="113" spans="1:16" ht="12.75" customHeight="1">
      <c r="A113" s="31" t="s">
        <v>27</v>
      </c>
      <c r="B113" s="26">
        <v>23</v>
      </c>
      <c r="C113" s="33"/>
      <c r="D113" s="102" t="s">
        <v>69</v>
      </c>
      <c r="E113" s="39">
        <f>E112/$B112</f>
        <v>0.44565217391304346</v>
      </c>
      <c r="F113" s="40">
        <f>F112/$B112</f>
        <v>0.40217391304347827</v>
      </c>
      <c r="G113" s="40">
        <f>G112/$B112</f>
        <v>0.07608695652173914</v>
      </c>
      <c r="H113" s="40">
        <f>H112/$B112</f>
        <v>0.03260869565217391</v>
      </c>
      <c r="I113" s="40">
        <f>I112/$B112</f>
        <v>0.043478260869565216</v>
      </c>
      <c r="J113" s="12"/>
      <c r="N113" s="13"/>
      <c r="O113" s="14" t="s">
        <v>0</v>
      </c>
      <c r="P113" s="15">
        <f>E117</f>
        <v>0.4659090909090909</v>
      </c>
    </row>
    <row r="114" spans="1:16" ht="12.75" customHeight="1">
      <c r="A114" s="31" t="s">
        <v>28</v>
      </c>
      <c r="B114" s="26">
        <v>4</v>
      </c>
      <c r="C114" s="33"/>
      <c r="D114" s="102"/>
      <c r="E114" s="151">
        <f>E113+F113</f>
        <v>0.8478260869565217</v>
      </c>
      <c r="F114" s="152"/>
      <c r="G114" s="32"/>
      <c r="H114" s="32"/>
      <c r="I114" s="32"/>
      <c r="J114" s="16"/>
      <c r="N114" s="17"/>
      <c r="O114" s="14" t="s">
        <v>1</v>
      </c>
      <c r="P114" s="15">
        <f>F117</f>
        <v>0.42045454545454547</v>
      </c>
    </row>
    <row r="115" spans="1:16" ht="12.75" customHeight="1">
      <c r="A115" s="79" t="str">
        <f>IF(((B113*B114)=B112),"ok","no ok")</f>
        <v>ok</v>
      </c>
      <c r="B115" s="43">
        <f>B112-(B113*B114)</f>
        <v>0</v>
      </c>
      <c r="C115" s="33"/>
      <c r="D115" s="103"/>
      <c r="E115" s="45"/>
      <c r="F115" s="32"/>
      <c r="G115" s="32"/>
      <c r="H115" s="32"/>
      <c r="I115" s="32"/>
      <c r="J115" s="16"/>
      <c r="N115" s="18"/>
      <c r="O115" s="14" t="s">
        <v>2</v>
      </c>
      <c r="P115" s="15">
        <f>G117</f>
        <v>0.07954545454545454</v>
      </c>
    </row>
    <row r="116" spans="1:16" ht="12.75" customHeight="1">
      <c r="A116" s="31" t="s">
        <v>38</v>
      </c>
      <c r="B116" s="32">
        <f>SUM(E112:H112)</f>
        <v>88</v>
      </c>
      <c r="C116" s="33"/>
      <c r="D116" s="103"/>
      <c r="E116" s="45"/>
      <c r="F116" s="32"/>
      <c r="G116" s="32"/>
      <c r="H116" s="32"/>
      <c r="I116" s="32"/>
      <c r="J116" s="16"/>
      <c r="N116" s="19"/>
      <c r="O116" s="14" t="s">
        <v>3</v>
      </c>
      <c r="P116" s="15">
        <f>H117</f>
        <v>0.03409090909090909</v>
      </c>
    </row>
    <row r="117" spans="1:10" ht="12.75" customHeight="1">
      <c r="A117" s="26"/>
      <c r="B117" s="26"/>
      <c r="C117" s="33"/>
      <c r="D117" s="103"/>
      <c r="E117" s="46">
        <f>E112/$B116</f>
        <v>0.4659090909090909</v>
      </c>
      <c r="F117" s="47">
        <f>F112/$B116</f>
        <v>0.42045454545454547</v>
      </c>
      <c r="G117" s="48">
        <f>G112/$B116</f>
        <v>0.07954545454545454</v>
      </c>
      <c r="H117" s="48">
        <f>H112/$B116</f>
        <v>0.03409090909090909</v>
      </c>
      <c r="I117" s="49"/>
      <c r="J117" s="20"/>
    </row>
    <row r="118" spans="1:10" ht="12.75" customHeight="1">
      <c r="A118" s="26"/>
      <c r="B118" s="26"/>
      <c r="C118" s="33"/>
      <c r="D118" s="104"/>
      <c r="E118" s="149">
        <f>E117+F117</f>
        <v>0.8863636363636364</v>
      </c>
      <c r="F118" s="150"/>
      <c r="G118" s="45"/>
      <c r="H118" s="32"/>
      <c r="I118" s="32"/>
      <c r="J118" s="16"/>
    </row>
    <row r="119" spans="1:9" ht="12.75" customHeight="1">
      <c r="A119" s="26"/>
      <c r="B119" s="26"/>
      <c r="C119" s="26"/>
      <c r="D119" s="51"/>
      <c r="E119" s="52"/>
      <c r="F119" s="52"/>
      <c r="G119" s="26"/>
      <c r="H119" s="26"/>
      <c r="I119" s="26"/>
    </row>
    <row r="120" spans="1:19" ht="12.75" customHeight="1">
      <c r="A120" s="26"/>
      <c r="B120" s="27" t="s">
        <v>5</v>
      </c>
      <c r="C120" s="28"/>
      <c r="D120" s="29" t="s">
        <v>6</v>
      </c>
      <c r="E120" s="30" t="s">
        <v>0</v>
      </c>
      <c r="F120" s="27" t="s">
        <v>1</v>
      </c>
      <c r="G120" s="27" t="s">
        <v>2</v>
      </c>
      <c r="H120" s="27" t="s">
        <v>3</v>
      </c>
      <c r="I120" s="27" t="s">
        <v>4</v>
      </c>
      <c r="J120" s="9"/>
      <c r="K120" s="4" t="str">
        <f>D120</f>
        <v>PROCESSO</v>
      </c>
      <c r="M120" s="5">
        <f>D121</f>
        <v>14</v>
      </c>
      <c r="N120" s="4" t="str">
        <f>D122</f>
        <v>Manifestazioni culturali</v>
      </c>
      <c r="S120" s="10" t="s">
        <v>65</v>
      </c>
    </row>
    <row r="121" spans="1:10" ht="12.75" customHeight="1">
      <c r="A121" s="31" t="s">
        <v>26</v>
      </c>
      <c r="B121" s="32">
        <f>SUM(E121:I121)</f>
        <v>162</v>
      </c>
      <c r="C121" s="33"/>
      <c r="D121" s="34">
        <v>14</v>
      </c>
      <c r="E121" s="35">
        <v>63</v>
      </c>
      <c r="F121" s="36">
        <v>69</v>
      </c>
      <c r="G121" s="36">
        <v>20</v>
      </c>
      <c r="H121" s="36">
        <v>2</v>
      </c>
      <c r="I121" s="36">
        <v>8</v>
      </c>
      <c r="J121" s="11"/>
    </row>
    <row r="122" spans="1:16" ht="12.75" customHeight="1">
      <c r="A122" s="31" t="s">
        <v>27</v>
      </c>
      <c r="B122" s="97">
        <v>27</v>
      </c>
      <c r="C122" s="33"/>
      <c r="D122" s="38" t="s">
        <v>66</v>
      </c>
      <c r="E122" s="39">
        <f>E121/$B121</f>
        <v>0.3888888888888889</v>
      </c>
      <c r="F122" s="40">
        <f>F121/$B121</f>
        <v>0.42592592592592593</v>
      </c>
      <c r="G122" s="40">
        <f>G121/$B121</f>
        <v>0.12345679012345678</v>
      </c>
      <c r="H122" s="40">
        <f>H121/$B121</f>
        <v>0.012345679012345678</v>
      </c>
      <c r="I122" s="40">
        <f>I121/$B121</f>
        <v>0.04938271604938271</v>
      </c>
      <c r="J122" s="12"/>
      <c r="N122" s="13"/>
      <c r="O122" s="14" t="s">
        <v>0</v>
      </c>
      <c r="P122" s="15">
        <f>E126</f>
        <v>0.4090909090909091</v>
      </c>
    </row>
    <row r="123" spans="1:16" ht="12.75" customHeight="1">
      <c r="A123" s="31" t="s">
        <v>28</v>
      </c>
      <c r="B123" s="97">
        <v>6</v>
      </c>
      <c r="C123" s="33"/>
      <c r="D123" s="41"/>
      <c r="E123" s="151">
        <f>E122+F122</f>
        <v>0.8148148148148149</v>
      </c>
      <c r="F123" s="152"/>
      <c r="G123" s="32"/>
      <c r="H123" s="32"/>
      <c r="I123" s="32"/>
      <c r="J123" s="16"/>
      <c r="N123" s="17"/>
      <c r="O123" s="14" t="s">
        <v>1</v>
      </c>
      <c r="P123" s="15">
        <f>F126</f>
        <v>0.44805194805194803</v>
      </c>
    </row>
    <row r="124" spans="1:16" ht="12.75" customHeight="1">
      <c r="A124" s="79" t="str">
        <f>IF(((B122*B123)=B121),"ok","no ok")</f>
        <v>ok</v>
      </c>
      <c r="B124" s="43">
        <f>B121-(B122*B123)</f>
        <v>0</v>
      </c>
      <c r="C124" s="33"/>
      <c r="D124" s="44" t="s">
        <v>8</v>
      </c>
      <c r="E124" s="45"/>
      <c r="F124" s="32"/>
      <c r="G124" s="32"/>
      <c r="H124" s="32"/>
      <c r="I124" s="32"/>
      <c r="J124" s="16"/>
      <c r="N124" s="18"/>
      <c r="O124" s="14" t="s">
        <v>2</v>
      </c>
      <c r="P124" s="15">
        <f>G126</f>
        <v>0.12987012987012986</v>
      </c>
    </row>
    <row r="125" spans="1:16" ht="12.75" customHeight="1">
      <c r="A125" s="31" t="s">
        <v>38</v>
      </c>
      <c r="B125" s="32">
        <f>SUM(E121:H121)</f>
        <v>154</v>
      </c>
      <c r="C125" s="33"/>
      <c r="D125" s="44">
        <f>B122</f>
        <v>27</v>
      </c>
      <c r="E125" s="45"/>
      <c r="F125" s="32"/>
      <c r="G125" s="32"/>
      <c r="H125" s="32"/>
      <c r="I125" s="32"/>
      <c r="J125" s="16"/>
      <c r="N125" s="19"/>
      <c r="O125" s="14" t="s">
        <v>3</v>
      </c>
      <c r="P125" s="15">
        <f>H126</f>
        <v>0.012987012987012988</v>
      </c>
    </row>
    <row r="126" spans="1:10" ht="12.75" customHeight="1">
      <c r="A126" s="26"/>
      <c r="B126" s="26"/>
      <c r="C126" s="33"/>
      <c r="D126" s="105"/>
      <c r="E126" s="46">
        <f>E121/$B125</f>
        <v>0.4090909090909091</v>
      </c>
      <c r="F126" s="47">
        <f>F121/$B125</f>
        <v>0.44805194805194803</v>
      </c>
      <c r="G126" s="48">
        <f>G121/$B125</f>
        <v>0.12987012987012986</v>
      </c>
      <c r="H126" s="48">
        <f>H121/$B125</f>
        <v>0.012987012987012988</v>
      </c>
      <c r="I126" s="49"/>
      <c r="J126" s="20"/>
    </row>
    <row r="127" spans="1:10" ht="12.75" customHeight="1">
      <c r="A127" s="26"/>
      <c r="B127" s="26"/>
      <c r="C127" s="33"/>
      <c r="D127" s="106"/>
      <c r="E127" s="149">
        <f>E126+F126</f>
        <v>0.8571428571428572</v>
      </c>
      <c r="F127" s="150"/>
      <c r="G127" s="45"/>
      <c r="H127" s="32"/>
      <c r="I127" s="32"/>
      <c r="J127" s="16"/>
    </row>
    <row r="128" spans="1:9" ht="12.75" customHeight="1" thickBot="1">
      <c r="A128" s="26"/>
      <c r="B128" s="26"/>
      <c r="C128" s="26"/>
      <c r="D128" s="51"/>
      <c r="E128" s="52"/>
      <c r="F128" s="52"/>
      <c r="G128" s="26"/>
      <c r="H128" s="26"/>
      <c r="I128" s="26"/>
    </row>
    <row r="129" spans="1:19" ht="12.75" customHeight="1">
      <c r="A129" s="53"/>
      <c r="B129" s="53" t="s">
        <v>5</v>
      </c>
      <c r="C129" s="53"/>
      <c r="D129" s="54" t="s">
        <v>6</v>
      </c>
      <c r="E129" s="53" t="s">
        <v>0</v>
      </c>
      <c r="F129" s="53" t="s">
        <v>1</v>
      </c>
      <c r="G129" s="53" t="s">
        <v>2</v>
      </c>
      <c r="H129" s="53" t="s">
        <v>3</v>
      </c>
      <c r="I129" s="53" t="s">
        <v>4</v>
      </c>
      <c r="J129" s="9"/>
      <c r="K129" s="4" t="str">
        <f>D129</f>
        <v>PROCESSO</v>
      </c>
      <c r="M129" s="5">
        <f>D130</f>
        <v>18</v>
      </c>
      <c r="N129" s="4" t="str">
        <f>D131</f>
        <v>Igiene urbana</v>
      </c>
      <c r="S129" s="10" t="s">
        <v>64</v>
      </c>
    </row>
    <row r="130" spans="1:10" ht="12.75" customHeight="1">
      <c r="A130" s="55" t="s">
        <v>26</v>
      </c>
      <c r="B130" s="56">
        <f>SUM(E130:I130)</f>
        <v>747</v>
      </c>
      <c r="C130" s="56"/>
      <c r="D130" s="57">
        <v>18</v>
      </c>
      <c r="E130" s="58">
        <v>134</v>
      </c>
      <c r="F130" s="58">
        <v>386</v>
      </c>
      <c r="G130" s="58">
        <v>137</v>
      </c>
      <c r="H130" s="58">
        <v>59</v>
      </c>
      <c r="I130" s="58">
        <v>31</v>
      </c>
      <c r="J130" s="11"/>
    </row>
    <row r="131" spans="1:16" ht="12.75" customHeight="1">
      <c r="A131" s="55" t="s">
        <v>27</v>
      </c>
      <c r="B131" s="56">
        <v>249</v>
      </c>
      <c r="C131" s="56"/>
      <c r="D131" s="59" t="s">
        <v>29</v>
      </c>
      <c r="E131" s="60">
        <f>E130/$B130</f>
        <v>0.17938420348058903</v>
      </c>
      <c r="F131" s="60">
        <f>F130/$B130</f>
        <v>0.5167336010709505</v>
      </c>
      <c r="G131" s="60">
        <f>G130/$B130</f>
        <v>0.18340026773761714</v>
      </c>
      <c r="H131" s="60">
        <f>H130/$B130</f>
        <v>0.07898259705488621</v>
      </c>
      <c r="I131" s="60">
        <f>I130/$B130</f>
        <v>0.041499330655957165</v>
      </c>
      <c r="J131" s="12"/>
      <c r="N131" s="13"/>
      <c r="O131" s="14" t="s">
        <v>0</v>
      </c>
      <c r="P131" s="15">
        <f>E135</f>
        <v>0.1871508379888268</v>
      </c>
    </row>
    <row r="132" spans="1:16" ht="12.75" customHeight="1">
      <c r="A132" s="55" t="s">
        <v>28</v>
      </c>
      <c r="B132" s="56">
        <v>3</v>
      </c>
      <c r="C132" s="56"/>
      <c r="D132" s="61"/>
      <c r="E132" s="155">
        <f>E131+F131</f>
        <v>0.6961178045515395</v>
      </c>
      <c r="F132" s="156"/>
      <c r="G132" s="56"/>
      <c r="H132" s="56"/>
      <c r="I132" s="56"/>
      <c r="J132" s="16"/>
      <c r="N132" s="17"/>
      <c r="O132" s="14" t="s">
        <v>1</v>
      </c>
      <c r="P132" s="15">
        <f>F135</f>
        <v>0.5391061452513967</v>
      </c>
    </row>
    <row r="133" spans="1:16" ht="12.75" customHeight="1">
      <c r="A133" s="62" t="str">
        <f>IF(B131*B132=B130,"ok","no ok")</f>
        <v>ok</v>
      </c>
      <c r="B133" s="63">
        <f>B130-(B131*B132)</f>
        <v>0</v>
      </c>
      <c r="C133" s="56"/>
      <c r="D133" s="64" t="s">
        <v>8</v>
      </c>
      <c r="E133" s="56"/>
      <c r="F133" s="56"/>
      <c r="G133" s="56"/>
      <c r="H133" s="56"/>
      <c r="I133" s="56"/>
      <c r="J133" s="16"/>
      <c r="N133" s="18"/>
      <c r="O133" s="14" t="s">
        <v>2</v>
      </c>
      <c r="P133" s="15">
        <f>G135</f>
        <v>0.19134078212290503</v>
      </c>
    </row>
    <row r="134" spans="1:16" ht="12.75" customHeight="1">
      <c r="A134" s="65"/>
      <c r="B134" s="56">
        <f>SUM(E130:H130)</f>
        <v>716</v>
      </c>
      <c r="C134" s="56"/>
      <c r="D134" s="64">
        <f>B131</f>
        <v>249</v>
      </c>
      <c r="E134" s="56"/>
      <c r="F134" s="56"/>
      <c r="G134" s="56"/>
      <c r="H134" s="56"/>
      <c r="I134" s="56"/>
      <c r="J134" s="16"/>
      <c r="N134" s="19"/>
      <c r="O134" s="14" t="s">
        <v>3</v>
      </c>
      <c r="P134" s="15">
        <f>H135</f>
        <v>0.0824022346368715</v>
      </c>
    </row>
    <row r="135" spans="1:10" ht="12.75" customHeight="1" thickBot="1">
      <c r="A135" s="66"/>
      <c r="B135" s="56"/>
      <c r="C135" s="56"/>
      <c r="D135" s="64"/>
      <c r="E135" s="67">
        <f>E130/$B134</f>
        <v>0.1871508379888268</v>
      </c>
      <c r="F135" s="67">
        <f>F130/$B134</f>
        <v>0.5391061452513967</v>
      </c>
      <c r="G135" s="67">
        <f>G130/$B134</f>
        <v>0.19134078212290503</v>
      </c>
      <c r="H135" s="67">
        <f>H130/$B134</f>
        <v>0.0824022346368715</v>
      </c>
      <c r="I135" s="68"/>
      <c r="J135" s="20"/>
    </row>
    <row r="136" spans="1:10" ht="12.75" customHeight="1" thickBot="1">
      <c r="A136" s="65"/>
      <c r="B136" s="56"/>
      <c r="C136" s="56"/>
      <c r="D136" s="69"/>
      <c r="E136" s="153">
        <f>E135+F135</f>
        <v>0.7262569832402235</v>
      </c>
      <c r="F136" s="154"/>
      <c r="G136" s="56"/>
      <c r="H136" s="56"/>
      <c r="I136" s="56"/>
      <c r="J136" s="16"/>
    </row>
    <row r="137" ht="12.75" customHeight="1" thickBot="1"/>
    <row r="138" spans="1:19" ht="12.75" customHeight="1">
      <c r="A138" s="53"/>
      <c r="B138" s="53" t="s">
        <v>5</v>
      </c>
      <c r="C138" s="53"/>
      <c r="D138" s="107" t="s">
        <v>6</v>
      </c>
      <c r="E138" s="53" t="s">
        <v>0</v>
      </c>
      <c r="F138" s="53" t="s">
        <v>1</v>
      </c>
      <c r="G138" s="53" t="s">
        <v>2</v>
      </c>
      <c r="H138" s="53" t="s">
        <v>3</v>
      </c>
      <c r="I138" s="53" t="s">
        <v>4</v>
      </c>
      <c r="J138" s="9"/>
      <c r="K138" s="4" t="str">
        <f>D138</f>
        <v>PROCESSO</v>
      </c>
      <c r="M138" s="5">
        <f>D139</f>
        <v>18</v>
      </c>
      <c r="N138" s="4" t="str">
        <f>D140</f>
        <v>Igiene urbana - Val. complessiva</v>
      </c>
      <c r="S138" s="10" t="s">
        <v>64</v>
      </c>
    </row>
    <row r="139" spans="1:10" ht="12.75" customHeight="1">
      <c r="A139" s="55" t="s">
        <v>26</v>
      </c>
      <c r="B139" s="56">
        <f>SUM(E139:I139)</f>
        <v>249</v>
      </c>
      <c r="C139" s="56"/>
      <c r="D139" s="108">
        <v>18</v>
      </c>
      <c r="E139" s="58">
        <v>43</v>
      </c>
      <c r="F139" s="58">
        <v>139</v>
      </c>
      <c r="G139" s="58">
        <v>54</v>
      </c>
      <c r="H139" s="58">
        <v>12</v>
      </c>
      <c r="I139" s="58">
        <v>1</v>
      </c>
      <c r="J139" s="11"/>
    </row>
    <row r="140" spans="1:16" ht="12.75" customHeight="1">
      <c r="A140" s="55" t="s">
        <v>27</v>
      </c>
      <c r="B140" s="56">
        <v>249</v>
      </c>
      <c r="C140" s="56"/>
      <c r="D140" s="109" t="s">
        <v>48</v>
      </c>
      <c r="E140" s="60">
        <f>E139/$B139</f>
        <v>0.17269076305220885</v>
      </c>
      <c r="F140" s="60">
        <f>F139/$B139</f>
        <v>0.5582329317269076</v>
      </c>
      <c r="G140" s="60">
        <f>G139/$B139</f>
        <v>0.21686746987951808</v>
      </c>
      <c r="H140" s="60">
        <f>H139/$B139</f>
        <v>0.04819277108433735</v>
      </c>
      <c r="I140" s="60">
        <f>I139/$B139</f>
        <v>0.004016064257028112</v>
      </c>
      <c r="J140" s="12"/>
      <c r="N140" s="13"/>
      <c r="O140" s="14" t="s">
        <v>0</v>
      </c>
      <c r="P140" s="15">
        <f>E144</f>
        <v>0.17338709677419356</v>
      </c>
    </row>
    <row r="141" spans="1:16" ht="12.75" customHeight="1">
      <c r="A141" s="55" t="s">
        <v>28</v>
      </c>
      <c r="B141" s="56">
        <v>1</v>
      </c>
      <c r="C141" s="56"/>
      <c r="D141" s="110"/>
      <c r="E141" s="155">
        <f>E140+F140</f>
        <v>0.7309236947791165</v>
      </c>
      <c r="F141" s="156"/>
      <c r="G141" s="56"/>
      <c r="H141" s="56"/>
      <c r="I141" s="56"/>
      <c r="J141" s="16"/>
      <c r="N141" s="17"/>
      <c r="O141" s="14" t="s">
        <v>1</v>
      </c>
      <c r="P141" s="15">
        <f>F144</f>
        <v>0.5604838709677419</v>
      </c>
    </row>
    <row r="142" spans="1:16" ht="12.75" customHeight="1">
      <c r="A142" s="62" t="str">
        <f>IF(B140*B141=B139,"ok","no ok")</f>
        <v>ok</v>
      </c>
      <c r="B142" s="63">
        <f>B139-(B140*B141)</f>
        <v>0</v>
      </c>
      <c r="C142" s="56"/>
      <c r="D142" s="110" t="s">
        <v>41</v>
      </c>
      <c r="E142" s="56"/>
      <c r="F142" s="56"/>
      <c r="G142" s="56"/>
      <c r="H142" s="56"/>
      <c r="I142" s="56"/>
      <c r="J142" s="16"/>
      <c r="N142" s="18"/>
      <c r="O142" s="14" t="s">
        <v>2</v>
      </c>
      <c r="P142" s="15">
        <f>G144</f>
        <v>0.21774193548387097</v>
      </c>
    </row>
    <row r="143" spans="1:16" ht="12.75" customHeight="1">
      <c r="A143" s="65"/>
      <c r="B143" s="56">
        <f>SUM(E139:H139)</f>
        <v>248</v>
      </c>
      <c r="C143" s="56"/>
      <c r="D143" s="110" t="s">
        <v>42</v>
      </c>
      <c r="E143" s="56"/>
      <c r="F143" s="56"/>
      <c r="G143" s="56"/>
      <c r="H143" s="56"/>
      <c r="I143" s="56"/>
      <c r="J143" s="16"/>
      <c r="N143" s="19"/>
      <c r="O143" s="14" t="s">
        <v>3</v>
      </c>
      <c r="P143" s="15">
        <f>H144</f>
        <v>0.04838709677419355</v>
      </c>
    </row>
    <row r="144" spans="1:10" ht="12.75" customHeight="1" thickBot="1">
      <c r="A144" s="66"/>
      <c r="B144" s="56"/>
      <c r="C144" s="56"/>
      <c r="D144" s="111"/>
      <c r="E144" s="67">
        <f>E139/$B143</f>
        <v>0.17338709677419356</v>
      </c>
      <c r="F144" s="67">
        <f>F139/$B143</f>
        <v>0.5604838709677419</v>
      </c>
      <c r="G144" s="67">
        <f>G139/$B143</f>
        <v>0.21774193548387097</v>
      </c>
      <c r="H144" s="67">
        <f>H139/$B143</f>
        <v>0.04838709677419355</v>
      </c>
      <c r="I144" s="68"/>
      <c r="J144" s="20"/>
    </row>
    <row r="145" spans="1:10" ht="12.75" customHeight="1" thickBot="1">
      <c r="A145" s="65"/>
      <c r="B145" s="56"/>
      <c r="C145" s="56"/>
      <c r="D145" s="112"/>
      <c r="E145" s="153">
        <f>E144+F144</f>
        <v>0.7338709677419355</v>
      </c>
      <c r="F145" s="154"/>
      <c r="G145" s="56"/>
      <c r="H145" s="56"/>
      <c r="I145" s="56"/>
      <c r="J145" s="16"/>
    </row>
    <row r="146" ht="12.75" customHeight="1"/>
    <row r="147" spans="1:19" ht="12.75" customHeight="1">
      <c r="A147" s="26"/>
      <c r="B147" s="27" t="s">
        <v>5</v>
      </c>
      <c r="C147" s="28"/>
      <c r="D147" s="29" t="s">
        <v>6</v>
      </c>
      <c r="E147" s="30" t="s">
        <v>0</v>
      </c>
      <c r="F147" s="27" t="s">
        <v>1</v>
      </c>
      <c r="G147" s="27" t="s">
        <v>2</v>
      </c>
      <c r="H147" s="27" t="s">
        <v>3</v>
      </c>
      <c r="I147" s="27" t="s">
        <v>4</v>
      </c>
      <c r="J147" s="9"/>
      <c r="K147" s="4" t="str">
        <f>D147</f>
        <v>PROCESSO</v>
      </c>
      <c r="M147" s="5">
        <f>D148</f>
        <v>20</v>
      </c>
      <c r="N147" s="4" t="str">
        <f>D149</f>
        <v>ScuolaBus</v>
      </c>
      <c r="S147" s="10" t="s">
        <v>65</v>
      </c>
    </row>
    <row r="148" spans="1:10" ht="12.75" customHeight="1">
      <c r="A148" s="31" t="s">
        <v>26</v>
      </c>
      <c r="B148" s="32">
        <f>SUM(E148:I148)</f>
        <v>111</v>
      </c>
      <c r="C148" s="33"/>
      <c r="D148" s="34">
        <v>20</v>
      </c>
      <c r="E148" s="35">
        <v>111</v>
      </c>
      <c r="F148" s="36">
        <v>0</v>
      </c>
      <c r="G148" s="36">
        <v>0</v>
      </c>
      <c r="H148" s="36">
        <v>0</v>
      </c>
      <c r="I148" s="36">
        <v>0</v>
      </c>
      <c r="J148" s="11"/>
    </row>
    <row r="149" spans="1:16" ht="12.75" customHeight="1">
      <c r="A149" s="31" t="s">
        <v>27</v>
      </c>
      <c r="B149" s="97">
        <v>37</v>
      </c>
      <c r="C149" s="33"/>
      <c r="D149" s="38" t="s">
        <v>47</v>
      </c>
      <c r="E149" s="39">
        <f>E148/$B148</f>
        <v>1</v>
      </c>
      <c r="F149" s="40">
        <f>F148/$B148</f>
        <v>0</v>
      </c>
      <c r="G149" s="40">
        <f>G148/$B148</f>
        <v>0</v>
      </c>
      <c r="H149" s="40">
        <f>H148/$B148</f>
        <v>0</v>
      </c>
      <c r="I149" s="40">
        <f>I148/$B148</f>
        <v>0</v>
      </c>
      <c r="J149" s="12"/>
      <c r="N149" s="13"/>
      <c r="O149" s="14" t="s">
        <v>0</v>
      </c>
      <c r="P149" s="15">
        <f>E153</f>
        <v>1</v>
      </c>
    </row>
    <row r="150" spans="1:16" ht="12.75" customHeight="1">
      <c r="A150" s="31" t="s">
        <v>28</v>
      </c>
      <c r="B150" s="97">
        <v>3</v>
      </c>
      <c r="C150" s="33"/>
      <c r="D150" s="78"/>
      <c r="E150" s="151">
        <f>E149+F149</f>
        <v>1</v>
      </c>
      <c r="F150" s="152"/>
      <c r="G150" s="32"/>
      <c r="H150" s="32"/>
      <c r="I150" s="32"/>
      <c r="J150" s="16"/>
      <c r="N150" s="17"/>
      <c r="O150" s="14" t="s">
        <v>1</v>
      </c>
      <c r="P150" s="15">
        <f>F153</f>
        <v>0</v>
      </c>
    </row>
    <row r="151" spans="1:16" ht="12.75" customHeight="1">
      <c r="A151" s="79" t="str">
        <f>IF(((B149*B150)=B148),"ok","no ok")</f>
        <v>ok</v>
      </c>
      <c r="B151" s="43">
        <f>B148-(B149*B150)</f>
        <v>0</v>
      </c>
      <c r="C151" s="33"/>
      <c r="D151" s="44" t="s">
        <v>8</v>
      </c>
      <c r="E151" s="45"/>
      <c r="F151" s="32"/>
      <c r="G151" s="32"/>
      <c r="H151" s="32"/>
      <c r="I151" s="32"/>
      <c r="J151" s="16"/>
      <c r="N151" s="18"/>
      <c r="O151" s="14" t="s">
        <v>2</v>
      </c>
      <c r="P151" s="15">
        <f>G153</f>
        <v>0</v>
      </c>
    </row>
    <row r="152" spans="1:16" ht="12.75" customHeight="1">
      <c r="A152" s="31" t="s">
        <v>38</v>
      </c>
      <c r="B152" s="32">
        <f>SUM(E148:H148)</f>
        <v>111</v>
      </c>
      <c r="C152" s="33"/>
      <c r="D152" s="44">
        <f>B149</f>
        <v>37</v>
      </c>
      <c r="E152" s="45"/>
      <c r="F152" s="32"/>
      <c r="G152" s="32"/>
      <c r="H152" s="32"/>
      <c r="I152" s="32"/>
      <c r="J152" s="16"/>
      <c r="N152" s="19"/>
      <c r="O152" s="14" t="s">
        <v>3</v>
      </c>
      <c r="P152" s="15">
        <f>H153</f>
        <v>0</v>
      </c>
    </row>
    <row r="153" spans="1:10" ht="12.75" customHeight="1">
      <c r="A153" s="26"/>
      <c r="B153" s="26"/>
      <c r="C153" s="33"/>
      <c r="D153" s="44"/>
      <c r="E153" s="46">
        <f>E148/$B152</f>
        <v>1</v>
      </c>
      <c r="F153" s="47">
        <f>F148/$B152</f>
        <v>0</v>
      </c>
      <c r="G153" s="48">
        <f>G148/$B152</f>
        <v>0</v>
      </c>
      <c r="H153" s="48">
        <f>H148/$B152</f>
        <v>0</v>
      </c>
      <c r="I153" s="49"/>
      <c r="J153" s="20"/>
    </row>
    <row r="154" spans="1:10" ht="12.75" customHeight="1">
      <c r="A154" s="26"/>
      <c r="B154" s="26"/>
      <c r="C154" s="33"/>
      <c r="D154" s="50"/>
      <c r="E154" s="149">
        <f>E153+F153</f>
        <v>1</v>
      </c>
      <c r="F154" s="150"/>
      <c r="G154" s="45"/>
      <c r="H154" s="32"/>
      <c r="I154" s="32"/>
      <c r="J154" s="16"/>
    </row>
    <row r="155" spans="1:9" ht="12.75" customHeight="1">
      <c r="A155" s="26"/>
      <c r="B155" s="26"/>
      <c r="C155" s="26"/>
      <c r="D155" s="51"/>
      <c r="E155" s="52"/>
      <c r="F155" s="52"/>
      <c r="G155" s="26"/>
      <c r="H155" s="26"/>
      <c r="I155" s="26"/>
    </row>
    <row r="156" spans="1:19" ht="12.75" customHeight="1">
      <c r="A156" s="26"/>
      <c r="B156" s="27" t="s">
        <v>5</v>
      </c>
      <c r="C156" s="28"/>
      <c r="D156" s="29" t="s">
        <v>6</v>
      </c>
      <c r="E156" s="30" t="s">
        <v>0</v>
      </c>
      <c r="F156" s="27" t="s">
        <v>1</v>
      </c>
      <c r="G156" s="27" t="s">
        <v>2</v>
      </c>
      <c r="H156" s="27" t="s">
        <v>3</v>
      </c>
      <c r="I156" s="27" t="s">
        <v>4</v>
      </c>
      <c r="J156" s="9"/>
      <c r="K156" s="4" t="str">
        <f>D156</f>
        <v>PROCESSO</v>
      </c>
      <c r="M156" s="5">
        <f>D157</f>
        <v>22</v>
      </c>
      <c r="N156" s="4" t="str">
        <f>D158</f>
        <v>Front office Politiche Sociali</v>
      </c>
      <c r="S156" s="10" t="s">
        <v>65</v>
      </c>
    </row>
    <row r="157" spans="1:10" ht="12.75" customHeight="1">
      <c r="A157" s="31" t="s">
        <v>26</v>
      </c>
      <c r="B157" s="32">
        <f>SUM(E157:I157)</f>
        <v>1173</v>
      </c>
      <c r="C157" s="33"/>
      <c r="D157" s="34">
        <v>22</v>
      </c>
      <c r="E157" s="35">
        <v>561</v>
      </c>
      <c r="F157" s="36">
        <v>495</v>
      </c>
      <c r="G157" s="36">
        <v>97</v>
      </c>
      <c r="H157" s="36">
        <v>14</v>
      </c>
      <c r="I157" s="36">
        <v>6</v>
      </c>
      <c r="J157" s="11"/>
    </row>
    <row r="158" spans="1:16" ht="12.75" customHeight="1">
      <c r="A158" s="31" t="s">
        <v>27</v>
      </c>
      <c r="B158" s="97">
        <v>69</v>
      </c>
      <c r="C158" s="33"/>
      <c r="D158" s="38" t="s">
        <v>70</v>
      </c>
      <c r="E158" s="39">
        <f>E157/$B157</f>
        <v>0.4782608695652174</v>
      </c>
      <c r="F158" s="40">
        <f>F157/$B157</f>
        <v>0.4219948849104859</v>
      </c>
      <c r="G158" s="40">
        <f>G157/$B157</f>
        <v>0.08269394714407502</v>
      </c>
      <c r="H158" s="40">
        <f>H157/$B157</f>
        <v>0.011935208866155157</v>
      </c>
      <c r="I158" s="40">
        <f>I157/$B157</f>
        <v>0.005115089514066497</v>
      </c>
      <c r="J158" s="12"/>
      <c r="N158" s="13"/>
      <c r="O158" s="14" t="s">
        <v>0</v>
      </c>
      <c r="P158" s="15">
        <f>E162</f>
        <v>0.480719794344473</v>
      </c>
    </row>
    <row r="159" spans="1:16" ht="12.75" customHeight="1">
      <c r="A159" s="31" t="s">
        <v>28</v>
      </c>
      <c r="B159" s="97">
        <v>17</v>
      </c>
      <c r="C159" s="33"/>
      <c r="D159" s="78"/>
      <c r="E159" s="151">
        <f>E158+F158</f>
        <v>0.9002557544757033</v>
      </c>
      <c r="F159" s="152"/>
      <c r="G159" s="32"/>
      <c r="H159" s="32"/>
      <c r="I159" s="32"/>
      <c r="J159" s="16"/>
      <c r="N159" s="17"/>
      <c r="O159" s="14" t="s">
        <v>1</v>
      </c>
      <c r="P159" s="15">
        <f>F162</f>
        <v>0.4241645244215938</v>
      </c>
    </row>
    <row r="160" spans="1:16" ht="12.75" customHeight="1">
      <c r="A160" s="79" t="str">
        <f>IF(((B158*B159)=B157),"ok","no ok")</f>
        <v>ok</v>
      </c>
      <c r="B160" s="43">
        <f>B157-(B158*B159)</f>
        <v>0</v>
      </c>
      <c r="C160" s="33"/>
      <c r="D160" s="44" t="s">
        <v>8</v>
      </c>
      <c r="E160" s="45"/>
      <c r="F160" s="32"/>
      <c r="G160" s="32"/>
      <c r="H160" s="32"/>
      <c r="I160" s="32"/>
      <c r="J160" s="16"/>
      <c r="N160" s="18"/>
      <c r="O160" s="14" t="s">
        <v>2</v>
      </c>
      <c r="P160" s="15">
        <f>G162</f>
        <v>0.0831191088260497</v>
      </c>
    </row>
    <row r="161" spans="1:16" ht="12.75" customHeight="1">
      <c r="A161" s="31" t="s">
        <v>38</v>
      </c>
      <c r="B161" s="32">
        <f>SUM(E157:H157)</f>
        <v>1167</v>
      </c>
      <c r="C161" s="33"/>
      <c r="D161" s="44">
        <f>B158</f>
        <v>69</v>
      </c>
      <c r="E161" s="45"/>
      <c r="F161" s="32"/>
      <c r="G161" s="32"/>
      <c r="H161" s="32"/>
      <c r="I161" s="32"/>
      <c r="J161" s="16"/>
      <c r="N161" s="19"/>
      <c r="O161" s="14" t="s">
        <v>3</v>
      </c>
      <c r="P161" s="15">
        <f>H162</f>
        <v>0.011996572407883462</v>
      </c>
    </row>
    <row r="162" spans="1:10" ht="12.75" customHeight="1">
      <c r="A162" s="26"/>
      <c r="B162" s="26"/>
      <c r="C162" s="33"/>
      <c r="D162" s="44"/>
      <c r="E162" s="46">
        <f>E157/$B161</f>
        <v>0.480719794344473</v>
      </c>
      <c r="F162" s="47">
        <f>F157/$B161</f>
        <v>0.4241645244215938</v>
      </c>
      <c r="G162" s="48">
        <f>G157/$B161</f>
        <v>0.0831191088260497</v>
      </c>
      <c r="H162" s="48">
        <f>H157/$B161</f>
        <v>0.011996572407883462</v>
      </c>
      <c r="I162" s="49"/>
      <c r="J162" s="20"/>
    </row>
    <row r="163" spans="1:10" ht="12.75" customHeight="1">
      <c r="A163" s="26"/>
      <c r="B163" s="26"/>
      <c r="C163" s="33"/>
      <c r="D163" s="50"/>
      <c r="E163" s="149">
        <f>E162+F162</f>
        <v>0.9048843187660668</v>
      </c>
      <c r="F163" s="150"/>
      <c r="G163" s="45"/>
      <c r="H163" s="32"/>
      <c r="I163" s="32"/>
      <c r="J163" s="16"/>
    </row>
    <row r="164" spans="1:9" ht="12.75" customHeight="1">
      <c r="A164" s="26"/>
      <c r="B164" s="26"/>
      <c r="C164" s="26"/>
      <c r="D164" s="51"/>
      <c r="E164" s="52"/>
      <c r="F164" s="52"/>
      <c r="G164" s="26"/>
      <c r="H164" s="26"/>
      <c r="I164" s="26"/>
    </row>
    <row r="165" spans="1:19" ht="12.75" customHeight="1">
      <c r="A165" s="26"/>
      <c r="B165" s="27" t="s">
        <v>5</v>
      </c>
      <c r="C165" s="28"/>
      <c r="D165" s="29" t="s">
        <v>6</v>
      </c>
      <c r="E165" s="30" t="s">
        <v>0</v>
      </c>
      <c r="F165" s="27" t="s">
        <v>1</v>
      </c>
      <c r="G165" s="27" t="s">
        <v>2</v>
      </c>
      <c r="H165" s="27" t="s">
        <v>3</v>
      </c>
      <c r="I165" s="27" t="s">
        <v>4</v>
      </c>
      <c r="J165" s="9"/>
      <c r="K165" s="4" t="str">
        <f>D165</f>
        <v>PROCESSO</v>
      </c>
      <c r="M165" s="5">
        <f>D166</f>
        <v>23</v>
      </c>
      <c r="N165" s="4" t="str">
        <f>D167</f>
        <v>Informagiovani</v>
      </c>
      <c r="S165" s="10" t="s">
        <v>65</v>
      </c>
    </row>
    <row r="166" spans="1:10" ht="12.75" customHeight="1">
      <c r="A166" s="31" t="s">
        <v>26</v>
      </c>
      <c r="B166" s="32">
        <f>SUM(E166:I166)</f>
        <v>511</v>
      </c>
      <c r="C166" s="33"/>
      <c r="D166" s="34">
        <v>23</v>
      </c>
      <c r="E166" s="35">
        <v>248</v>
      </c>
      <c r="F166" s="36">
        <v>223</v>
      </c>
      <c r="G166" s="36">
        <v>6</v>
      </c>
      <c r="H166" s="36">
        <v>0</v>
      </c>
      <c r="I166" s="36">
        <v>34</v>
      </c>
      <c r="J166" s="11"/>
    </row>
    <row r="167" spans="1:16" ht="12.75" customHeight="1">
      <c r="A167" s="31" t="s">
        <v>27</v>
      </c>
      <c r="B167" s="97">
        <v>73</v>
      </c>
      <c r="C167" s="33"/>
      <c r="D167" s="38" t="s">
        <v>13</v>
      </c>
      <c r="E167" s="39">
        <f>E166/$B166</f>
        <v>0.48532289628180036</v>
      </c>
      <c r="F167" s="40">
        <f>F166/$B166</f>
        <v>0.436399217221135</v>
      </c>
      <c r="G167" s="40">
        <f>G166/$B166</f>
        <v>0.011741682974559686</v>
      </c>
      <c r="H167" s="40">
        <f>H166/$B166</f>
        <v>0</v>
      </c>
      <c r="I167" s="40">
        <f>I166/$B166</f>
        <v>0.06653620352250489</v>
      </c>
      <c r="J167" s="12"/>
      <c r="N167" s="13"/>
      <c r="O167" s="14" t="s">
        <v>0</v>
      </c>
      <c r="P167" s="15">
        <f>E171</f>
        <v>0.519916142557652</v>
      </c>
    </row>
    <row r="168" spans="1:16" ht="12.75" customHeight="1">
      <c r="A168" s="31" t="s">
        <v>28</v>
      </c>
      <c r="B168" s="97">
        <v>7</v>
      </c>
      <c r="C168" s="33"/>
      <c r="D168" s="41"/>
      <c r="E168" s="151">
        <f>E167+F167</f>
        <v>0.9217221135029354</v>
      </c>
      <c r="F168" s="152"/>
      <c r="G168" s="32"/>
      <c r="H168" s="32"/>
      <c r="I168" s="32"/>
      <c r="J168" s="16"/>
      <c r="N168" s="17"/>
      <c r="O168" s="14" t="s">
        <v>1</v>
      </c>
      <c r="P168" s="15">
        <f>F171</f>
        <v>0.46750524109014674</v>
      </c>
    </row>
    <row r="169" spans="1:16" ht="12.75" customHeight="1">
      <c r="A169" s="79" t="str">
        <f>IF(((B167*B168)=B166),"ok","no ok")</f>
        <v>ok</v>
      </c>
      <c r="B169" s="43">
        <f>B166-(B167*B168)</f>
        <v>0</v>
      </c>
      <c r="C169" s="33"/>
      <c r="D169" s="44" t="s">
        <v>8</v>
      </c>
      <c r="E169" s="45"/>
      <c r="F169" s="32"/>
      <c r="G169" s="32"/>
      <c r="H169" s="32"/>
      <c r="I169" s="32"/>
      <c r="J169" s="16"/>
      <c r="N169" s="18"/>
      <c r="O169" s="14" t="s">
        <v>2</v>
      </c>
      <c r="P169" s="15">
        <f>G171</f>
        <v>0.012578616352201259</v>
      </c>
    </row>
    <row r="170" spans="1:16" ht="12.75" customHeight="1">
      <c r="A170" s="31" t="s">
        <v>38</v>
      </c>
      <c r="B170" s="32">
        <f>SUM(E166:H166)</f>
        <v>477</v>
      </c>
      <c r="C170" s="33"/>
      <c r="D170" s="44">
        <f>B167</f>
        <v>73</v>
      </c>
      <c r="E170" s="45"/>
      <c r="F170" s="32"/>
      <c r="G170" s="32"/>
      <c r="H170" s="32"/>
      <c r="I170" s="32"/>
      <c r="J170" s="16"/>
      <c r="N170" s="19"/>
      <c r="O170" s="14" t="s">
        <v>3</v>
      </c>
      <c r="P170" s="15">
        <f>H171</f>
        <v>0</v>
      </c>
    </row>
    <row r="171" spans="1:10" ht="12.75" customHeight="1">
      <c r="A171" s="26"/>
      <c r="B171" s="26"/>
      <c r="C171" s="33"/>
      <c r="D171" s="105"/>
      <c r="E171" s="46">
        <f>E166/$B170</f>
        <v>0.519916142557652</v>
      </c>
      <c r="F171" s="47">
        <f>F166/$B170</f>
        <v>0.46750524109014674</v>
      </c>
      <c r="G171" s="48">
        <f>G166/$B170</f>
        <v>0.012578616352201259</v>
      </c>
      <c r="H171" s="48">
        <f>H166/$B170</f>
        <v>0</v>
      </c>
      <c r="I171" s="49"/>
      <c r="J171" s="20"/>
    </row>
    <row r="172" spans="1:10" ht="12.75" customHeight="1">
      <c r="A172" s="26"/>
      <c r="B172" s="26"/>
      <c r="C172" s="33"/>
      <c r="D172" s="106"/>
      <c r="E172" s="149">
        <f>E171+F171</f>
        <v>0.9874213836477987</v>
      </c>
      <c r="F172" s="150"/>
      <c r="G172" s="45"/>
      <c r="H172" s="32"/>
      <c r="I172" s="32"/>
      <c r="J172" s="16"/>
    </row>
    <row r="173" spans="1:9" ht="12.75" customHeight="1">
      <c r="A173" s="26"/>
      <c r="B173" s="26"/>
      <c r="C173" s="26"/>
      <c r="D173" s="51"/>
      <c r="E173" s="52"/>
      <c r="F173" s="52"/>
      <c r="G173" s="26"/>
      <c r="H173" s="26"/>
      <c r="I173" s="26"/>
    </row>
    <row r="174" spans="1:19" ht="12.75" customHeight="1">
      <c r="A174" s="26"/>
      <c r="B174" s="27" t="s">
        <v>5</v>
      </c>
      <c r="C174" s="28"/>
      <c r="D174" s="29" t="s">
        <v>6</v>
      </c>
      <c r="E174" s="30" t="s">
        <v>0</v>
      </c>
      <c r="F174" s="27" t="s">
        <v>1</v>
      </c>
      <c r="G174" s="27" t="s">
        <v>2</v>
      </c>
      <c r="H174" s="27" t="s">
        <v>3</v>
      </c>
      <c r="I174" s="27" t="s">
        <v>4</v>
      </c>
      <c r="J174" s="9"/>
      <c r="K174" s="4" t="str">
        <f>D174</f>
        <v>PROCESSO</v>
      </c>
      <c r="M174" s="5">
        <f>D175</f>
        <v>24</v>
      </c>
      <c r="N174" s="4" t="str">
        <f>D176</f>
        <v>Biblioteca</v>
      </c>
      <c r="S174" s="10" t="s">
        <v>65</v>
      </c>
    </row>
    <row r="175" spans="1:10" ht="12.75" customHeight="1">
      <c r="A175" s="31" t="s">
        <v>26</v>
      </c>
      <c r="B175" s="32">
        <f>SUM(E175:I175)</f>
        <v>1272</v>
      </c>
      <c r="C175" s="33"/>
      <c r="D175" s="34">
        <v>24</v>
      </c>
      <c r="E175" s="35">
        <v>250</v>
      </c>
      <c r="F175" s="36">
        <v>372</v>
      </c>
      <c r="G175" s="36">
        <v>154</v>
      </c>
      <c r="H175" s="36">
        <v>134</v>
      </c>
      <c r="I175" s="36">
        <v>362</v>
      </c>
      <c r="J175" s="11"/>
    </row>
    <row r="176" spans="1:16" ht="12.75" customHeight="1">
      <c r="A176" s="31" t="s">
        <v>27</v>
      </c>
      <c r="B176" s="97">
        <v>53</v>
      </c>
      <c r="C176" s="33"/>
      <c r="D176" s="38" t="s">
        <v>14</v>
      </c>
      <c r="E176" s="39">
        <f>E175/$B175</f>
        <v>0.19654088050314467</v>
      </c>
      <c r="F176" s="40">
        <f>F175/$B175</f>
        <v>0.29245283018867924</v>
      </c>
      <c r="G176" s="40">
        <f>G175/$B175</f>
        <v>0.12106918238993711</v>
      </c>
      <c r="H176" s="40">
        <f>H175/$B175</f>
        <v>0.10534591194968554</v>
      </c>
      <c r="I176" s="40">
        <f>I175/$B175</f>
        <v>0.28459119496855345</v>
      </c>
      <c r="J176" s="12"/>
      <c r="N176" s="13"/>
      <c r="O176" s="14" t="s">
        <v>0</v>
      </c>
      <c r="P176" s="15">
        <f>E180</f>
        <v>0.27472527472527475</v>
      </c>
    </row>
    <row r="177" spans="1:16" ht="12.75" customHeight="1">
      <c r="A177" s="31" t="s">
        <v>28</v>
      </c>
      <c r="B177" s="97">
        <v>24</v>
      </c>
      <c r="C177" s="33"/>
      <c r="D177" s="41"/>
      <c r="E177" s="151">
        <f>E176+F176</f>
        <v>0.4889937106918239</v>
      </c>
      <c r="F177" s="152"/>
      <c r="G177" s="32"/>
      <c r="H177" s="32"/>
      <c r="I177" s="32"/>
      <c r="J177" s="16"/>
      <c r="N177" s="17"/>
      <c r="O177" s="14" t="s">
        <v>1</v>
      </c>
      <c r="P177" s="15">
        <f>F180</f>
        <v>0.4087912087912088</v>
      </c>
    </row>
    <row r="178" spans="1:16" ht="12.75" customHeight="1">
      <c r="A178" s="79" t="str">
        <f>IF(((B176*B177)=B175),"ok","no ok")</f>
        <v>ok</v>
      </c>
      <c r="B178" s="43">
        <f>B175-(B176*B177)</f>
        <v>0</v>
      </c>
      <c r="C178" s="33"/>
      <c r="D178" s="44" t="s">
        <v>8</v>
      </c>
      <c r="E178" s="45"/>
      <c r="F178" s="32"/>
      <c r="G178" s="32"/>
      <c r="H178" s="32"/>
      <c r="I178" s="32"/>
      <c r="J178" s="16"/>
      <c r="N178" s="18"/>
      <c r="O178" s="14" t="s">
        <v>2</v>
      </c>
      <c r="P178" s="15">
        <f>G180</f>
        <v>0.16923076923076924</v>
      </c>
    </row>
    <row r="179" spans="1:16" ht="12.75" customHeight="1">
      <c r="A179" s="31" t="s">
        <v>38</v>
      </c>
      <c r="B179" s="32">
        <f>SUM(E175:H175)</f>
        <v>910</v>
      </c>
      <c r="C179" s="33"/>
      <c r="D179" s="44">
        <f>B176</f>
        <v>53</v>
      </c>
      <c r="E179" s="45"/>
      <c r="F179" s="32"/>
      <c r="G179" s="32"/>
      <c r="H179" s="32"/>
      <c r="I179" s="32"/>
      <c r="J179" s="16"/>
      <c r="N179" s="19"/>
      <c r="O179" s="14" t="s">
        <v>3</v>
      </c>
      <c r="P179" s="15">
        <f>H180</f>
        <v>0.14725274725274726</v>
      </c>
    </row>
    <row r="180" spans="1:10" ht="12.75" customHeight="1">
      <c r="A180" s="26"/>
      <c r="B180" s="26"/>
      <c r="C180" s="33"/>
      <c r="D180" s="105"/>
      <c r="E180" s="46">
        <f>E175/$B179</f>
        <v>0.27472527472527475</v>
      </c>
      <c r="F180" s="47">
        <f>F175/$B179</f>
        <v>0.4087912087912088</v>
      </c>
      <c r="G180" s="48">
        <f>G175/$B179</f>
        <v>0.16923076923076924</v>
      </c>
      <c r="H180" s="48">
        <f>H175/$B179</f>
        <v>0.14725274725274726</v>
      </c>
      <c r="I180" s="49"/>
      <c r="J180" s="20"/>
    </row>
    <row r="181" spans="1:10" ht="12.75" customHeight="1">
      <c r="A181" s="26"/>
      <c r="B181" s="26"/>
      <c r="C181" s="33"/>
      <c r="D181" s="106"/>
      <c r="E181" s="149">
        <f>E180+F180</f>
        <v>0.6835164835164835</v>
      </c>
      <c r="F181" s="150"/>
      <c r="G181" s="45"/>
      <c r="H181" s="32"/>
      <c r="I181" s="32"/>
      <c r="J181" s="16"/>
    </row>
    <row r="182" spans="1:9" ht="12.75" customHeight="1">
      <c r="A182" s="26"/>
      <c r="B182" s="26"/>
      <c r="C182" s="26"/>
      <c r="D182" s="52"/>
      <c r="E182" s="52"/>
      <c r="F182" s="52"/>
      <c r="G182" s="26"/>
      <c r="H182" s="26"/>
      <c r="I182" s="26"/>
    </row>
    <row r="183" spans="1:19" ht="12.75" customHeight="1">
      <c r="A183" s="26"/>
      <c r="B183" s="27" t="s">
        <v>5</v>
      </c>
      <c r="C183" s="28"/>
      <c r="D183" s="82" t="s">
        <v>6</v>
      </c>
      <c r="E183" s="30" t="s">
        <v>0</v>
      </c>
      <c r="F183" s="27" t="s">
        <v>1</v>
      </c>
      <c r="G183" s="27" t="s">
        <v>2</v>
      </c>
      <c r="H183" s="27" t="s">
        <v>3</v>
      </c>
      <c r="I183" s="27" t="s">
        <v>4</v>
      </c>
      <c r="J183" s="9"/>
      <c r="K183" s="4" t="str">
        <f>D183</f>
        <v>PROCESSO</v>
      </c>
      <c r="M183" s="5">
        <f>D184</f>
        <v>24</v>
      </c>
      <c r="N183" s="4" t="str">
        <f>D185</f>
        <v>Biblioteca - Val. complessiva</v>
      </c>
      <c r="S183" s="10" t="s">
        <v>65</v>
      </c>
    </row>
    <row r="184" spans="1:10" ht="12.75" customHeight="1">
      <c r="A184" s="31" t="s">
        <v>26</v>
      </c>
      <c r="B184" s="32">
        <f>SUM(E184:I184)</f>
        <v>53</v>
      </c>
      <c r="C184" s="33"/>
      <c r="D184" s="83">
        <v>24</v>
      </c>
      <c r="E184" s="72">
        <v>8</v>
      </c>
      <c r="F184" s="36">
        <v>29</v>
      </c>
      <c r="G184" s="36">
        <v>12</v>
      </c>
      <c r="H184" s="36">
        <v>3</v>
      </c>
      <c r="I184" s="36">
        <v>1</v>
      </c>
      <c r="J184" s="11"/>
    </row>
    <row r="185" spans="1:16" ht="12.75" customHeight="1">
      <c r="A185" s="31" t="s">
        <v>27</v>
      </c>
      <c r="B185" s="37">
        <v>53</v>
      </c>
      <c r="C185" s="33"/>
      <c r="D185" s="84" t="s">
        <v>54</v>
      </c>
      <c r="E185" s="39">
        <f>E184/$B184</f>
        <v>0.1509433962264151</v>
      </c>
      <c r="F185" s="40">
        <f>F184/$B184</f>
        <v>0.5471698113207547</v>
      </c>
      <c r="G185" s="40">
        <f>G184/$B184</f>
        <v>0.22641509433962265</v>
      </c>
      <c r="H185" s="40">
        <f>H184/$B184</f>
        <v>0.05660377358490566</v>
      </c>
      <c r="I185" s="40">
        <f>I184/$B184</f>
        <v>0.018867924528301886</v>
      </c>
      <c r="J185" s="12"/>
      <c r="N185" s="13"/>
      <c r="O185" s="14" t="s">
        <v>0</v>
      </c>
      <c r="P185" s="15">
        <f>E189</f>
        <v>0.15384615384615385</v>
      </c>
    </row>
    <row r="186" spans="1:16" ht="12.75" customHeight="1">
      <c r="A186" s="31" t="s">
        <v>28</v>
      </c>
      <c r="B186" s="37">
        <v>1</v>
      </c>
      <c r="C186" s="33"/>
      <c r="D186" s="85"/>
      <c r="E186" s="151">
        <f>E185+F185</f>
        <v>0.6981132075471698</v>
      </c>
      <c r="F186" s="152"/>
      <c r="G186" s="32"/>
      <c r="H186" s="32"/>
      <c r="I186" s="32"/>
      <c r="J186" s="16"/>
      <c r="N186" s="17"/>
      <c r="O186" s="14" t="s">
        <v>1</v>
      </c>
      <c r="P186" s="15">
        <f>F189</f>
        <v>0.5576923076923077</v>
      </c>
    </row>
    <row r="187" spans="1:16" ht="12.75" customHeight="1">
      <c r="A187" s="42" t="str">
        <f>IF(((B185*B186)=B184),"ok","no ok")</f>
        <v>ok</v>
      </c>
      <c r="B187" s="43">
        <f>B184-(B185*B186)</f>
        <v>0</v>
      </c>
      <c r="C187" s="33"/>
      <c r="D187" s="86" t="s">
        <v>41</v>
      </c>
      <c r="E187" s="45"/>
      <c r="F187" s="32"/>
      <c r="G187" s="32"/>
      <c r="H187" s="32"/>
      <c r="I187" s="32"/>
      <c r="J187" s="16"/>
      <c r="N187" s="18"/>
      <c r="O187" s="14" t="s">
        <v>2</v>
      </c>
      <c r="P187" s="15">
        <f>G189</f>
        <v>0.23076923076923078</v>
      </c>
    </row>
    <row r="188" spans="1:16" ht="12.75" customHeight="1">
      <c r="A188" s="31" t="s">
        <v>38</v>
      </c>
      <c r="B188" s="32">
        <f>SUM(E184:H184)</f>
        <v>52</v>
      </c>
      <c r="C188" s="33"/>
      <c r="D188" s="86" t="s">
        <v>42</v>
      </c>
      <c r="E188" s="45"/>
      <c r="F188" s="32"/>
      <c r="G188" s="32"/>
      <c r="H188" s="32"/>
      <c r="I188" s="32"/>
      <c r="J188" s="16"/>
      <c r="N188" s="19"/>
      <c r="O188" s="14" t="s">
        <v>3</v>
      </c>
      <c r="P188" s="15">
        <f>H189</f>
        <v>0.057692307692307696</v>
      </c>
    </row>
    <row r="189" spans="1:10" ht="12.75" customHeight="1">
      <c r="A189" s="26"/>
      <c r="B189" s="26"/>
      <c r="C189" s="33"/>
      <c r="D189" s="87"/>
      <c r="E189" s="88">
        <f>E184/$B188</f>
        <v>0.15384615384615385</v>
      </c>
      <c r="F189" s="89">
        <f>F184/$B188</f>
        <v>0.5576923076923077</v>
      </c>
      <c r="G189" s="90">
        <f>G184/$B188</f>
        <v>0.23076923076923078</v>
      </c>
      <c r="H189" s="90">
        <f>H184/$B188</f>
        <v>0.057692307692307696</v>
      </c>
      <c r="I189" s="49"/>
      <c r="J189" s="20"/>
    </row>
    <row r="190" spans="1:10" ht="12.75" customHeight="1">
      <c r="A190" s="26"/>
      <c r="B190" s="26"/>
      <c r="C190" s="33"/>
      <c r="D190" s="91"/>
      <c r="E190" s="149">
        <f>E189+F189</f>
        <v>0.7115384615384616</v>
      </c>
      <c r="F190" s="150"/>
      <c r="G190" s="45"/>
      <c r="H190" s="32"/>
      <c r="I190" s="32"/>
      <c r="J190" s="16"/>
    </row>
    <row r="191" spans="1:16" s="21" customFormat="1" ht="12.75" customHeight="1">
      <c r="A191" s="92"/>
      <c r="B191" s="93"/>
      <c r="C191" s="94"/>
      <c r="D191" s="95"/>
      <c r="E191" s="96"/>
      <c r="F191" s="96"/>
      <c r="G191" s="96"/>
      <c r="H191" s="96"/>
      <c r="I191" s="96"/>
      <c r="J191" s="22"/>
      <c r="K191" s="4"/>
      <c r="L191" s="4"/>
      <c r="M191" s="5"/>
      <c r="N191" s="4"/>
      <c r="O191" s="6"/>
      <c r="P191" s="7"/>
    </row>
    <row r="192" spans="1:19" ht="12.75" customHeight="1">
      <c r="A192" s="26"/>
      <c r="B192" s="27" t="s">
        <v>5</v>
      </c>
      <c r="C192" s="28"/>
      <c r="D192" s="29" t="s">
        <v>6</v>
      </c>
      <c r="E192" s="30" t="s">
        <v>0</v>
      </c>
      <c r="F192" s="27" t="s">
        <v>1</v>
      </c>
      <c r="G192" s="27" t="s">
        <v>2</v>
      </c>
      <c r="H192" s="27" t="s">
        <v>3</v>
      </c>
      <c r="I192" s="27" t="s">
        <v>4</v>
      </c>
      <c r="J192" s="9"/>
      <c r="K192" s="4" t="str">
        <f>D192</f>
        <v>PROCESSO</v>
      </c>
      <c r="M192" s="5">
        <f>D193</f>
        <v>25</v>
      </c>
      <c r="N192" s="4" t="str">
        <f>D194</f>
        <v>Urp</v>
      </c>
      <c r="S192" s="10" t="s">
        <v>65</v>
      </c>
    </row>
    <row r="193" spans="1:10" ht="12.75" customHeight="1">
      <c r="A193" s="31" t="s">
        <v>26</v>
      </c>
      <c r="B193" s="32">
        <f>SUM(E193:I193)</f>
        <v>1050</v>
      </c>
      <c r="C193" s="33"/>
      <c r="D193" s="34">
        <v>25</v>
      </c>
      <c r="E193" s="35">
        <v>428</v>
      </c>
      <c r="F193" s="36">
        <v>439</v>
      </c>
      <c r="G193" s="36">
        <v>105</v>
      </c>
      <c r="H193" s="36">
        <v>16</v>
      </c>
      <c r="I193" s="36">
        <v>62</v>
      </c>
      <c r="J193" s="11"/>
    </row>
    <row r="194" spans="1:16" ht="12.75" customHeight="1">
      <c r="A194" s="31" t="s">
        <v>27</v>
      </c>
      <c r="B194" s="32">
        <v>70</v>
      </c>
      <c r="C194" s="33"/>
      <c r="D194" s="38" t="s">
        <v>15</v>
      </c>
      <c r="E194" s="39">
        <f>E193/$B193</f>
        <v>0.4076190476190476</v>
      </c>
      <c r="F194" s="40">
        <f>F193/$B193</f>
        <v>0.4180952380952381</v>
      </c>
      <c r="G194" s="40">
        <f>G193/$B193</f>
        <v>0.1</v>
      </c>
      <c r="H194" s="40">
        <f>H193/$B193</f>
        <v>0.015238095238095238</v>
      </c>
      <c r="I194" s="40">
        <f>I193/$B193</f>
        <v>0.05904761904761905</v>
      </c>
      <c r="J194" s="12"/>
      <c r="N194" s="13"/>
      <c r="O194" s="14" t="s">
        <v>0</v>
      </c>
      <c r="P194" s="15">
        <f>E198</f>
        <v>0.4331983805668016</v>
      </c>
    </row>
    <row r="195" spans="1:16" ht="12.75" customHeight="1">
      <c r="A195" s="31" t="s">
        <v>28</v>
      </c>
      <c r="B195" s="32">
        <v>15</v>
      </c>
      <c r="C195" s="33"/>
      <c r="D195" s="41"/>
      <c r="E195" s="151">
        <f>E194+F194</f>
        <v>0.8257142857142856</v>
      </c>
      <c r="F195" s="152"/>
      <c r="G195" s="32"/>
      <c r="H195" s="32"/>
      <c r="I195" s="32"/>
      <c r="J195" s="16"/>
      <c r="N195" s="17"/>
      <c r="O195" s="14" t="s">
        <v>1</v>
      </c>
      <c r="P195" s="15">
        <f>F198</f>
        <v>0.444331983805668</v>
      </c>
    </row>
    <row r="196" spans="1:16" ht="12.75" customHeight="1">
      <c r="A196" s="79" t="str">
        <f>IF(((B194*B195)=B193),"ok","no ok")</f>
        <v>ok</v>
      </c>
      <c r="B196" s="43">
        <f>B193-(B194*B195)</f>
        <v>0</v>
      </c>
      <c r="C196" s="33"/>
      <c r="D196" s="44" t="s">
        <v>8</v>
      </c>
      <c r="E196" s="45"/>
      <c r="F196" s="32"/>
      <c r="G196" s="32"/>
      <c r="H196" s="32"/>
      <c r="I196" s="32"/>
      <c r="J196" s="16"/>
      <c r="N196" s="18"/>
      <c r="O196" s="14" t="s">
        <v>2</v>
      </c>
      <c r="P196" s="15">
        <f>G198</f>
        <v>0.1062753036437247</v>
      </c>
    </row>
    <row r="197" spans="1:16" ht="12.75" customHeight="1">
      <c r="A197" s="31" t="s">
        <v>38</v>
      </c>
      <c r="B197" s="32">
        <f>SUM(E193:H193)</f>
        <v>988</v>
      </c>
      <c r="C197" s="33"/>
      <c r="D197" s="44">
        <f>B194</f>
        <v>70</v>
      </c>
      <c r="E197" s="45"/>
      <c r="F197" s="32"/>
      <c r="G197" s="32"/>
      <c r="H197" s="32"/>
      <c r="I197" s="32"/>
      <c r="J197" s="16"/>
      <c r="N197" s="19"/>
      <c r="O197" s="14" t="s">
        <v>3</v>
      </c>
      <c r="P197" s="15">
        <f>H198</f>
        <v>0.016194331983805668</v>
      </c>
    </row>
    <row r="198" spans="1:10" ht="12.75" customHeight="1">
      <c r="A198" s="26"/>
      <c r="B198" s="26"/>
      <c r="C198" s="33"/>
      <c r="D198" s="105"/>
      <c r="E198" s="46">
        <f>E193/$B197</f>
        <v>0.4331983805668016</v>
      </c>
      <c r="F198" s="47">
        <f>F193/$B197</f>
        <v>0.444331983805668</v>
      </c>
      <c r="G198" s="48">
        <f>G193/$B197</f>
        <v>0.1062753036437247</v>
      </c>
      <c r="H198" s="48">
        <f>H193/$B197</f>
        <v>0.016194331983805668</v>
      </c>
      <c r="I198" s="49"/>
      <c r="J198" s="20"/>
    </row>
    <row r="199" spans="1:10" ht="12.75" customHeight="1">
      <c r="A199" s="26"/>
      <c r="B199" s="26"/>
      <c r="C199" s="33"/>
      <c r="D199" s="106"/>
      <c r="E199" s="149">
        <f>E198+F198</f>
        <v>0.8775303643724697</v>
      </c>
      <c r="F199" s="150"/>
      <c r="G199" s="45"/>
      <c r="H199" s="32"/>
      <c r="I199" s="32"/>
      <c r="J199" s="16"/>
    </row>
    <row r="200" spans="1:9" ht="12.75" customHeight="1">
      <c r="A200" s="26"/>
      <c r="B200" s="26"/>
      <c r="C200" s="26"/>
      <c r="D200" s="51"/>
      <c r="E200" s="52"/>
      <c r="F200" s="52"/>
      <c r="G200" s="26"/>
      <c r="H200" s="26"/>
      <c r="I200" s="26"/>
    </row>
    <row r="201" spans="1:19" ht="12.75" customHeight="1">
      <c r="A201" s="26"/>
      <c r="B201" s="27" t="s">
        <v>5</v>
      </c>
      <c r="C201" s="28"/>
      <c r="D201" s="29" t="s">
        <v>6</v>
      </c>
      <c r="E201" s="30" t="s">
        <v>0</v>
      </c>
      <c r="F201" s="27" t="s">
        <v>1</v>
      </c>
      <c r="G201" s="27" t="s">
        <v>2</v>
      </c>
      <c r="H201" s="27" t="s">
        <v>3</v>
      </c>
      <c r="I201" s="27" t="s">
        <v>4</v>
      </c>
      <c r="J201" s="9"/>
      <c r="K201" s="4" t="str">
        <f>D201</f>
        <v>PROCESSO</v>
      </c>
      <c r="M201" s="5">
        <f>D202</f>
        <v>36</v>
      </c>
      <c r="N201" s="4" t="str">
        <f>D203</f>
        <v>Edilizia priv. Cittadini</v>
      </c>
      <c r="S201" s="10" t="s">
        <v>65</v>
      </c>
    </row>
    <row r="202" spans="1:10" ht="12.75" customHeight="1">
      <c r="A202" s="31" t="s">
        <v>26</v>
      </c>
      <c r="B202" s="32">
        <f>SUM(E202:I202)</f>
        <v>10</v>
      </c>
      <c r="C202" s="33"/>
      <c r="D202" s="34">
        <v>36</v>
      </c>
      <c r="E202" s="35">
        <v>6</v>
      </c>
      <c r="F202" s="36">
        <v>2</v>
      </c>
      <c r="G202" s="36">
        <v>1</v>
      </c>
      <c r="H202" s="36">
        <v>1</v>
      </c>
      <c r="I202" s="36">
        <v>0</v>
      </c>
      <c r="J202" s="11"/>
    </row>
    <row r="203" spans="1:16" ht="12.75" customHeight="1">
      <c r="A203" s="31" t="s">
        <v>27</v>
      </c>
      <c r="B203" s="26">
        <v>1</v>
      </c>
      <c r="C203" s="33"/>
      <c r="D203" s="38" t="s">
        <v>51</v>
      </c>
      <c r="E203" s="39">
        <f>E202/$B202</f>
        <v>0.6</v>
      </c>
      <c r="F203" s="40">
        <f>F202/$B202</f>
        <v>0.2</v>
      </c>
      <c r="G203" s="40">
        <f>G202/$B202</f>
        <v>0.1</v>
      </c>
      <c r="H203" s="40">
        <f>H202/$B202</f>
        <v>0.1</v>
      </c>
      <c r="I203" s="40">
        <f>I202/$B202</f>
        <v>0</v>
      </c>
      <c r="J203" s="12"/>
      <c r="N203" s="13"/>
      <c r="O203" s="14" t="s">
        <v>0</v>
      </c>
      <c r="P203" s="15">
        <f>E207</f>
        <v>0.6</v>
      </c>
    </row>
    <row r="204" spans="1:16" ht="12.75" customHeight="1">
      <c r="A204" s="31" t="s">
        <v>28</v>
      </c>
      <c r="B204" s="26">
        <v>10</v>
      </c>
      <c r="C204" s="33"/>
      <c r="D204" s="41"/>
      <c r="E204" s="151">
        <f>E203+F203</f>
        <v>0.8</v>
      </c>
      <c r="F204" s="152"/>
      <c r="G204" s="32"/>
      <c r="H204" s="32"/>
      <c r="I204" s="32"/>
      <c r="J204" s="16"/>
      <c r="N204" s="17"/>
      <c r="O204" s="14" t="s">
        <v>1</v>
      </c>
      <c r="P204" s="15">
        <f>F207</f>
        <v>0.2</v>
      </c>
    </row>
    <row r="205" spans="1:16" ht="12.75" customHeight="1">
      <c r="A205" s="79" t="str">
        <f>IF(((B203*B204)=B202),"ok","no ok")</f>
        <v>ok</v>
      </c>
      <c r="B205" s="43">
        <f>B202-(B203*B204)</f>
        <v>0</v>
      </c>
      <c r="C205" s="33"/>
      <c r="D205" s="44" t="s">
        <v>8</v>
      </c>
      <c r="E205" s="45"/>
      <c r="F205" s="32"/>
      <c r="G205" s="32"/>
      <c r="H205" s="32"/>
      <c r="I205" s="32"/>
      <c r="J205" s="16"/>
      <c r="N205" s="18"/>
      <c r="O205" s="14" t="s">
        <v>2</v>
      </c>
      <c r="P205" s="15">
        <f>G207</f>
        <v>0.1</v>
      </c>
    </row>
    <row r="206" spans="1:16" ht="12.75" customHeight="1">
      <c r="A206" s="31" t="s">
        <v>38</v>
      </c>
      <c r="B206" s="32">
        <f>SUM(E202:H202)</f>
        <v>10</v>
      </c>
      <c r="C206" s="33"/>
      <c r="D206" s="44">
        <f>B203</f>
        <v>1</v>
      </c>
      <c r="E206" s="45"/>
      <c r="F206" s="32"/>
      <c r="G206" s="32"/>
      <c r="H206" s="32"/>
      <c r="I206" s="32"/>
      <c r="J206" s="16"/>
      <c r="N206" s="19"/>
      <c r="O206" s="14" t="s">
        <v>3</v>
      </c>
      <c r="P206" s="15">
        <f>H207</f>
        <v>0.1</v>
      </c>
    </row>
    <row r="207" spans="1:10" ht="12.75" customHeight="1">
      <c r="A207" s="26"/>
      <c r="B207" s="26"/>
      <c r="C207" s="33"/>
      <c r="D207" s="44"/>
      <c r="E207" s="46">
        <f>E202/$B206</f>
        <v>0.6</v>
      </c>
      <c r="F207" s="47">
        <f>F202/$B206</f>
        <v>0.2</v>
      </c>
      <c r="G207" s="48">
        <f>G202/$B206</f>
        <v>0.1</v>
      </c>
      <c r="H207" s="48">
        <f>H202/$B206</f>
        <v>0.1</v>
      </c>
      <c r="I207" s="49"/>
      <c r="J207" s="20"/>
    </row>
    <row r="208" spans="1:10" ht="12.75" customHeight="1">
      <c r="A208" s="26"/>
      <c r="B208" s="26"/>
      <c r="C208" s="33"/>
      <c r="D208" s="50"/>
      <c r="E208" s="149">
        <f>E207+F207</f>
        <v>0.8</v>
      </c>
      <c r="F208" s="150"/>
      <c r="G208" s="45"/>
      <c r="H208" s="32"/>
      <c r="I208" s="32"/>
      <c r="J208" s="16"/>
    </row>
    <row r="209" spans="1:9" ht="12.75" customHeight="1">
      <c r="A209" s="26"/>
      <c r="B209" s="26"/>
      <c r="C209" s="26"/>
      <c r="D209" s="51"/>
      <c r="E209" s="52"/>
      <c r="F209" s="52"/>
      <c r="G209" s="26"/>
      <c r="H209" s="26"/>
      <c r="I209" s="26"/>
    </row>
    <row r="210" spans="1:19" ht="12.75" customHeight="1">
      <c r="A210" s="26"/>
      <c r="B210" s="27" t="s">
        <v>5</v>
      </c>
      <c r="C210" s="28"/>
      <c r="D210" s="29" t="s">
        <v>6</v>
      </c>
      <c r="E210" s="30" t="s">
        <v>0</v>
      </c>
      <c r="F210" s="27" t="s">
        <v>1</v>
      </c>
      <c r="G210" s="27" t="s">
        <v>2</v>
      </c>
      <c r="H210" s="27" t="s">
        <v>3</v>
      </c>
      <c r="I210" s="27" t="s">
        <v>4</v>
      </c>
      <c r="J210" s="9"/>
      <c r="K210" s="4" t="str">
        <f>D210</f>
        <v>PROCESSO</v>
      </c>
      <c r="M210" s="5">
        <f>D211</f>
        <v>36</v>
      </c>
      <c r="N210" s="4" t="str">
        <f>D212</f>
        <v>Edilizia priv. Professionisti</v>
      </c>
      <c r="S210" s="10" t="s">
        <v>65</v>
      </c>
    </row>
    <row r="211" spans="1:10" ht="12.75" customHeight="1">
      <c r="A211" s="31" t="s">
        <v>26</v>
      </c>
      <c r="B211" s="32">
        <f>SUM(E211:I211)</f>
        <v>120</v>
      </c>
      <c r="C211" s="33"/>
      <c r="D211" s="34">
        <v>36</v>
      </c>
      <c r="E211" s="35">
        <v>71</v>
      </c>
      <c r="F211" s="36">
        <v>40</v>
      </c>
      <c r="G211" s="36">
        <v>4</v>
      </c>
      <c r="H211" s="36">
        <v>5</v>
      </c>
      <c r="I211" s="36">
        <v>0</v>
      </c>
      <c r="J211" s="11"/>
    </row>
    <row r="212" spans="1:16" ht="12.75" customHeight="1">
      <c r="A212" s="31" t="s">
        <v>27</v>
      </c>
      <c r="B212" s="97">
        <v>12</v>
      </c>
      <c r="C212" s="33"/>
      <c r="D212" s="38" t="s">
        <v>52</v>
      </c>
      <c r="E212" s="39">
        <f>E211/$B211</f>
        <v>0.5916666666666667</v>
      </c>
      <c r="F212" s="40">
        <f>F211/$B211</f>
        <v>0.3333333333333333</v>
      </c>
      <c r="G212" s="40">
        <f>G211/$B211</f>
        <v>0.03333333333333333</v>
      </c>
      <c r="H212" s="40">
        <f>H211/$B211</f>
        <v>0.041666666666666664</v>
      </c>
      <c r="I212" s="40">
        <f>I211/$B211</f>
        <v>0</v>
      </c>
      <c r="J212" s="12"/>
      <c r="N212" s="13"/>
      <c r="O212" s="14" t="s">
        <v>0</v>
      </c>
      <c r="P212" s="15">
        <f>E216</f>
        <v>0.5916666666666667</v>
      </c>
    </row>
    <row r="213" spans="1:16" ht="12.75" customHeight="1">
      <c r="A213" s="31" t="s">
        <v>28</v>
      </c>
      <c r="B213" s="97">
        <v>10</v>
      </c>
      <c r="C213" s="33"/>
      <c r="D213" s="41"/>
      <c r="E213" s="151">
        <f>E212+F212</f>
        <v>0.925</v>
      </c>
      <c r="F213" s="152"/>
      <c r="G213" s="32"/>
      <c r="H213" s="32"/>
      <c r="I213" s="32"/>
      <c r="J213" s="16"/>
      <c r="N213" s="17"/>
      <c r="O213" s="14" t="s">
        <v>1</v>
      </c>
      <c r="P213" s="15">
        <f>F216</f>
        <v>0.3333333333333333</v>
      </c>
    </row>
    <row r="214" spans="1:16" ht="12.75" customHeight="1">
      <c r="A214" s="79" t="str">
        <f>IF(((B212*B213)=B211),"ok","no ok")</f>
        <v>ok</v>
      </c>
      <c r="B214" s="43">
        <f>B211-(B212*B213)</f>
        <v>0</v>
      </c>
      <c r="C214" s="33"/>
      <c r="D214" s="44" t="s">
        <v>8</v>
      </c>
      <c r="E214" s="45"/>
      <c r="F214" s="32"/>
      <c r="G214" s="32"/>
      <c r="H214" s="32"/>
      <c r="I214" s="32"/>
      <c r="J214" s="16"/>
      <c r="N214" s="18"/>
      <c r="O214" s="14" t="s">
        <v>2</v>
      </c>
      <c r="P214" s="15">
        <f>G216</f>
        <v>0.03333333333333333</v>
      </c>
    </row>
    <row r="215" spans="1:16" ht="12.75" customHeight="1">
      <c r="A215" s="31" t="s">
        <v>38</v>
      </c>
      <c r="B215" s="32">
        <f>SUM(E211:H211)</f>
        <v>120</v>
      </c>
      <c r="C215" s="33"/>
      <c r="D215" s="44">
        <f>B212</f>
        <v>12</v>
      </c>
      <c r="E215" s="45"/>
      <c r="F215" s="32"/>
      <c r="G215" s="32"/>
      <c r="H215" s="32"/>
      <c r="I215" s="32"/>
      <c r="J215" s="16"/>
      <c r="N215" s="19"/>
      <c r="O215" s="14" t="s">
        <v>3</v>
      </c>
      <c r="P215" s="15">
        <f>H216</f>
        <v>0.041666666666666664</v>
      </c>
    </row>
    <row r="216" spans="1:10" ht="12.75" customHeight="1">
      <c r="A216" s="26"/>
      <c r="B216" s="26"/>
      <c r="C216" s="33"/>
      <c r="D216" s="44"/>
      <c r="E216" s="46">
        <f>E211/$B215</f>
        <v>0.5916666666666667</v>
      </c>
      <c r="F216" s="47">
        <f>F211/$B215</f>
        <v>0.3333333333333333</v>
      </c>
      <c r="G216" s="48">
        <f>G211/$B215</f>
        <v>0.03333333333333333</v>
      </c>
      <c r="H216" s="48">
        <f>H211/$B215</f>
        <v>0.041666666666666664</v>
      </c>
      <c r="I216" s="49"/>
      <c r="J216" s="20"/>
    </row>
    <row r="217" spans="1:10" ht="12.75" customHeight="1">
      <c r="A217" s="26"/>
      <c r="B217" s="26"/>
      <c r="C217" s="33"/>
      <c r="D217" s="50"/>
      <c r="E217" s="149">
        <f>E216+F216</f>
        <v>0.925</v>
      </c>
      <c r="F217" s="150"/>
      <c r="G217" s="45"/>
      <c r="H217" s="32"/>
      <c r="I217" s="32"/>
      <c r="J217" s="16"/>
    </row>
    <row r="218" spans="1:9" ht="12.75" customHeight="1">
      <c r="A218" s="26"/>
      <c r="B218" s="26"/>
      <c r="C218" s="26"/>
      <c r="D218" s="51"/>
      <c r="E218" s="52"/>
      <c r="F218" s="52"/>
      <c r="G218" s="26"/>
      <c r="H218" s="26"/>
      <c r="I218" s="26"/>
    </row>
    <row r="219" spans="1:19" ht="12.75" customHeight="1">
      <c r="A219" s="26"/>
      <c r="B219" s="27" t="s">
        <v>5</v>
      </c>
      <c r="C219" s="28"/>
      <c r="D219" s="70" t="s">
        <v>6</v>
      </c>
      <c r="E219" s="30" t="s">
        <v>0</v>
      </c>
      <c r="F219" s="27" t="s">
        <v>1</v>
      </c>
      <c r="G219" s="27" t="s">
        <v>2</v>
      </c>
      <c r="H219" s="27" t="s">
        <v>3</v>
      </c>
      <c r="I219" s="27" t="s">
        <v>4</v>
      </c>
      <c r="J219" s="9"/>
      <c r="K219" s="4" t="str">
        <f>D219</f>
        <v>PROCESSO</v>
      </c>
      <c r="M219" s="5">
        <f>D220</f>
        <v>36</v>
      </c>
      <c r="N219" s="4" t="str">
        <f>D221</f>
        <v>Edilizia priv. - Totale</v>
      </c>
      <c r="S219" s="10" t="s">
        <v>50</v>
      </c>
    </row>
    <row r="220" spans="1:10" ht="12.75" customHeight="1">
      <c r="A220" s="31" t="s">
        <v>26</v>
      </c>
      <c r="B220" s="32">
        <f>SUM(E220:I220)</f>
        <v>130</v>
      </c>
      <c r="C220" s="33"/>
      <c r="D220" s="113">
        <v>36</v>
      </c>
      <c r="E220" s="35">
        <f>E202+E211</f>
        <v>77</v>
      </c>
      <c r="F220" s="36">
        <f>F202+F211</f>
        <v>42</v>
      </c>
      <c r="G220" s="36">
        <f>G202+G211</f>
        <v>5</v>
      </c>
      <c r="H220" s="36">
        <f>H202+H211</f>
        <v>6</v>
      </c>
      <c r="I220" s="36">
        <f>I202+I211</f>
        <v>0</v>
      </c>
      <c r="J220" s="11"/>
    </row>
    <row r="221" spans="1:16" ht="12.75" customHeight="1">
      <c r="A221" s="31" t="s">
        <v>27</v>
      </c>
      <c r="B221" s="97">
        <f>B203+B212</f>
        <v>13</v>
      </c>
      <c r="C221" s="33"/>
      <c r="D221" s="73" t="s">
        <v>53</v>
      </c>
      <c r="E221" s="39">
        <f>E220/$B220</f>
        <v>0.5923076923076923</v>
      </c>
      <c r="F221" s="40">
        <f>F220/$B220</f>
        <v>0.3230769230769231</v>
      </c>
      <c r="G221" s="40">
        <f>G220/$B220</f>
        <v>0.038461538461538464</v>
      </c>
      <c r="H221" s="40">
        <f>H220/$B220</f>
        <v>0.046153846153846156</v>
      </c>
      <c r="I221" s="40">
        <f>I220/$B220</f>
        <v>0</v>
      </c>
      <c r="J221" s="12"/>
      <c r="N221" s="13"/>
      <c r="O221" s="14" t="s">
        <v>0</v>
      </c>
      <c r="P221" s="15">
        <f>E225</f>
        <v>0.5923076923076923</v>
      </c>
    </row>
    <row r="222" spans="1:16" ht="12.75" customHeight="1">
      <c r="A222" s="31" t="s">
        <v>28</v>
      </c>
      <c r="B222" s="97">
        <v>10</v>
      </c>
      <c r="C222" s="33"/>
      <c r="D222" s="114" t="s">
        <v>43</v>
      </c>
      <c r="E222" s="151">
        <f>E221+F221</f>
        <v>0.9153846153846155</v>
      </c>
      <c r="F222" s="152"/>
      <c r="G222" s="32"/>
      <c r="H222" s="32"/>
      <c r="I222" s="32"/>
      <c r="J222" s="16"/>
      <c r="N222" s="17"/>
      <c r="O222" s="14" t="s">
        <v>1</v>
      </c>
      <c r="P222" s="15">
        <f>F225</f>
        <v>0.3230769230769231</v>
      </c>
    </row>
    <row r="223" spans="1:16" ht="12.75" customHeight="1">
      <c r="A223" s="79" t="str">
        <f>IF(((B221*B222)=B220),"ok","no ok")</f>
        <v>ok</v>
      </c>
      <c r="B223" s="43">
        <f>B220-(B221*B222)</f>
        <v>0</v>
      </c>
      <c r="C223" s="33"/>
      <c r="D223" s="76" t="s">
        <v>8</v>
      </c>
      <c r="E223" s="45"/>
      <c r="F223" s="32"/>
      <c r="G223" s="32"/>
      <c r="H223" s="32"/>
      <c r="I223" s="32"/>
      <c r="J223" s="16"/>
      <c r="N223" s="18"/>
      <c r="O223" s="14" t="s">
        <v>2</v>
      </c>
      <c r="P223" s="15">
        <f>G225</f>
        <v>0.038461538461538464</v>
      </c>
    </row>
    <row r="224" spans="1:16" ht="12.75" customHeight="1">
      <c r="A224" s="31" t="s">
        <v>38</v>
      </c>
      <c r="B224" s="32">
        <f>SUM(E220:H220)</f>
        <v>130</v>
      </c>
      <c r="C224" s="33"/>
      <c r="D224" s="76">
        <f>B221</f>
        <v>13</v>
      </c>
      <c r="E224" s="45"/>
      <c r="F224" s="32"/>
      <c r="G224" s="32"/>
      <c r="H224" s="32"/>
      <c r="I224" s="32"/>
      <c r="J224" s="16"/>
      <c r="N224" s="19"/>
      <c r="O224" s="14" t="s">
        <v>3</v>
      </c>
      <c r="P224" s="15">
        <f>H225</f>
        <v>0.046153846153846156</v>
      </c>
    </row>
    <row r="225" spans="1:10" ht="12.75" customHeight="1">
      <c r="A225" s="26"/>
      <c r="B225" s="26"/>
      <c r="C225" s="33"/>
      <c r="D225" s="76"/>
      <c r="E225" s="46">
        <f>E220/$B224</f>
        <v>0.5923076923076923</v>
      </c>
      <c r="F225" s="47">
        <f>F220/$B224</f>
        <v>0.3230769230769231</v>
      </c>
      <c r="G225" s="48">
        <f>G220/$B224</f>
        <v>0.038461538461538464</v>
      </c>
      <c r="H225" s="48">
        <f>H220/$B224</f>
        <v>0.046153846153846156</v>
      </c>
      <c r="I225" s="49"/>
      <c r="J225" s="20"/>
    </row>
    <row r="226" spans="1:10" ht="12.75" customHeight="1">
      <c r="A226" s="26"/>
      <c r="B226" s="26"/>
      <c r="C226" s="33"/>
      <c r="D226" s="77"/>
      <c r="E226" s="149">
        <f>E225+F225</f>
        <v>0.9153846153846155</v>
      </c>
      <c r="F226" s="150"/>
      <c r="G226" s="45"/>
      <c r="H226" s="32"/>
      <c r="I226" s="32"/>
      <c r="J226" s="16"/>
    </row>
    <row r="227" spans="1:9" ht="12.75" customHeight="1">
      <c r="A227" s="26"/>
      <c r="B227" s="26"/>
      <c r="C227" s="26"/>
      <c r="D227" s="51"/>
      <c r="E227" s="52"/>
      <c r="F227" s="52"/>
      <c r="G227" s="26"/>
      <c r="H227" s="26"/>
      <c r="I227" s="26"/>
    </row>
    <row r="228" spans="1:19" ht="12.75" customHeight="1">
      <c r="A228" s="26"/>
      <c r="B228" s="27" t="s">
        <v>5</v>
      </c>
      <c r="C228" s="28"/>
      <c r="D228" s="29" t="s">
        <v>6</v>
      </c>
      <c r="E228" s="30" t="s">
        <v>0</v>
      </c>
      <c r="F228" s="27" t="s">
        <v>1</v>
      </c>
      <c r="G228" s="27" t="s">
        <v>2</v>
      </c>
      <c r="H228" s="27" t="s">
        <v>3</v>
      </c>
      <c r="I228" s="27" t="s">
        <v>4</v>
      </c>
      <c r="J228" s="9"/>
      <c r="K228" s="4" t="str">
        <f>D228</f>
        <v>PROCESSO</v>
      </c>
      <c r="M228" s="5" t="str">
        <f>D229</f>
        <v>37-50</v>
      </c>
      <c r="N228" s="4" t="str">
        <f>D230</f>
        <v>Suap Imprese</v>
      </c>
      <c r="S228" s="10" t="s">
        <v>65</v>
      </c>
    </row>
    <row r="229" spans="1:19" ht="12.75" customHeight="1">
      <c r="A229" s="31" t="s">
        <v>26</v>
      </c>
      <c r="B229" s="32">
        <f>SUM(E229:I229)</f>
        <v>9</v>
      </c>
      <c r="C229" s="33"/>
      <c r="D229" s="34" t="s">
        <v>11</v>
      </c>
      <c r="E229" s="35">
        <v>1</v>
      </c>
      <c r="F229" s="36">
        <v>8</v>
      </c>
      <c r="G229" s="36">
        <v>0</v>
      </c>
      <c r="H229" s="36">
        <v>0</v>
      </c>
      <c r="I229" s="36">
        <v>0</v>
      </c>
      <c r="J229" s="11"/>
      <c r="S229" s="125" t="s">
        <v>71</v>
      </c>
    </row>
    <row r="230" spans="1:16" ht="12.75" customHeight="1">
      <c r="A230" s="31" t="s">
        <v>27</v>
      </c>
      <c r="B230" s="26">
        <v>1</v>
      </c>
      <c r="C230" s="33"/>
      <c r="D230" s="38" t="s">
        <v>12</v>
      </c>
      <c r="E230" s="39">
        <f>E229/$B229</f>
        <v>0.1111111111111111</v>
      </c>
      <c r="F230" s="40">
        <f>F229/$B229</f>
        <v>0.8888888888888888</v>
      </c>
      <c r="G230" s="40">
        <f>G229/$B229</f>
        <v>0</v>
      </c>
      <c r="H230" s="40">
        <f>H229/$B229</f>
        <v>0</v>
      </c>
      <c r="I230" s="40">
        <f>I229/$B229</f>
        <v>0</v>
      </c>
      <c r="J230" s="12"/>
      <c r="N230" s="13"/>
      <c r="O230" s="14" t="s">
        <v>0</v>
      </c>
      <c r="P230" s="15">
        <f>E234</f>
        <v>0.1111111111111111</v>
      </c>
    </row>
    <row r="231" spans="1:16" ht="12.75" customHeight="1">
      <c r="A231" s="31" t="s">
        <v>28</v>
      </c>
      <c r="B231" s="26">
        <v>9</v>
      </c>
      <c r="C231" s="33"/>
      <c r="D231" s="41"/>
      <c r="E231" s="151">
        <f>E230+F230</f>
        <v>1</v>
      </c>
      <c r="F231" s="152"/>
      <c r="G231" s="32"/>
      <c r="H231" s="32"/>
      <c r="I231" s="32"/>
      <c r="J231" s="16"/>
      <c r="N231" s="17"/>
      <c r="O231" s="14" t="s">
        <v>1</v>
      </c>
      <c r="P231" s="15">
        <f>F234</f>
        <v>0.8888888888888888</v>
      </c>
    </row>
    <row r="232" spans="1:16" ht="12.75" customHeight="1">
      <c r="A232" s="79" t="str">
        <f>IF(((B230*B231)=B229),"ok","no ok")</f>
        <v>ok</v>
      </c>
      <c r="B232" s="43">
        <f>B229-(B230*B231)</f>
        <v>0</v>
      </c>
      <c r="C232" s="33"/>
      <c r="D232" s="44" t="s">
        <v>8</v>
      </c>
      <c r="E232" s="45"/>
      <c r="F232" s="32"/>
      <c r="G232" s="32"/>
      <c r="H232" s="32"/>
      <c r="I232" s="32"/>
      <c r="J232" s="16"/>
      <c r="N232" s="18"/>
      <c r="O232" s="14" t="s">
        <v>2</v>
      </c>
      <c r="P232" s="15">
        <f>G234</f>
        <v>0</v>
      </c>
    </row>
    <row r="233" spans="1:16" ht="12.75" customHeight="1">
      <c r="A233" s="31" t="s">
        <v>38</v>
      </c>
      <c r="B233" s="32">
        <f>SUM(E229:H229)</f>
        <v>9</v>
      </c>
      <c r="C233" s="33"/>
      <c r="D233" s="44">
        <f>B230</f>
        <v>1</v>
      </c>
      <c r="E233" s="45"/>
      <c r="F233" s="32"/>
      <c r="G233" s="32"/>
      <c r="H233" s="32"/>
      <c r="I233" s="32"/>
      <c r="J233" s="16"/>
      <c r="N233" s="19"/>
      <c r="O233" s="14" t="s">
        <v>3</v>
      </c>
      <c r="P233" s="15">
        <f>H234</f>
        <v>0</v>
      </c>
    </row>
    <row r="234" spans="1:10" ht="12.75" customHeight="1">
      <c r="A234" s="26"/>
      <c r="B234" s="26"/>
      <c r="C234" s="33"/>
      <c r="D234" s="44"/>
      <c r="E234" s="46">
        <f>E229/$B233</f>
        <v>0.1111111111111111</v>
      </c>
      <c r="F234" s="47">
        <f>F229/$B233</f>
        <v>0.8888888888888888</v>
      </c>
      <c r="G234" s="48">
        <f>G229/$B233</f>
        <v>0</v>
      </c>
      <c r="H234" s="48">
        <f>H229/$B233</f>
        <v>0</v>
      </c>
      <c r="I234" s="49"/>
      <c r="J234" s="20"/>
    </row>
    <row r="235" spans="1:10" ht="12.75" customHeight="1">
      <c r="A235" s="26"/>
      <c r="B235" s="26"/>
      <c r="C235" s="33"/>
      <c r="D235" s="50"/>
      <c r="E235" s="149">
        <f>E234+F234</f>
        <v>1</v>
      </c>
      <c r="F235" s="150"/>
      <c r="G235" s="45"/>
      <c r="H235" s="32"/>
      <c r="I235" s="32"/>
      <c r="J235" s="16"/>
    </row>
    <row r="236" spans="1:9" ht="12.75" customHeight="1">
      <c r="A236" s="26"/>
      <c r="B236" s="26"/>
      <c r="C236" s="26"/>
      <c r="D236" s="51"/>
      <c r="E236" s="52"/>
      <c r="F236" s="52"/>
      <c r="G236" s="26"/>
      <c r="H236" s="26"/>
      <c r="I236" s="26"/>
    </row>
    <row r="237" spans="1:19" ht="12.75" customHeight="1">
      <c r="A237" s="26"/>
      <c r="B237" s="27" t="s">
        <v>5</v>
      </c>
      <c r="C237" s="28"/>
      <c r="D237" s="29" t="s">
        <v>6</v>
      </c>
      <c r="E237" s="30" t="s">
        <v>0</v>
      </c>
      <c r="F237" s="27" t="s">
        <v>1</v>
      </c>
      <c r="G237" s="27" t="s">
        <v>2</v>
      </c>
      <c r="H237" s="27" t="s">
        <v>3</v>
      </c>
      <c r="I237" s="27" t="s">
        <v>4</v>
      </c>
      <c r="J237" s="9"/>
      <c r="K237" s="4" t="str">
        <f>D237</f>
        <v>PROCESSO</v>
      </c>
      <c r="M237" s="5">
        <f>D238</f>
        <v>38</v>
      </c>
      <c r="N237" s="4" t="str">
        <f>D239</f>
        <v>POF Insegnanti</v>
      </c>
      <c r="S237" s="10" t="s">
        <v>65</v>
      </c>
    </row>
    <row r="238" spans="1:19" ht="12.75" customHeight="1">
      <c r="A238" s="31" t="s">
        <v>26</v>
      </c>
      <c r="B238" s="32">
        <v>4</v>
      </c>
      <c r="C238" s="33"/>
      <c r="D238" s="34">
        <v>38</v>
      </c>
      <c r="E238" s="35">
        <v>4</v>
      </c>
      <c r="F238" s="36">
        <v>0</v>
      </c>
      <c r="G238" s="36">
        <v>0</v>
      </c>
      <c r="H238" s="36">
        <v>0</v>
      </c>
      <c r="I238" s="36">
        <v>0</v>
      </c>
      <c r="J238" s="11"/>
      <c r="S238" s="125" t="s">
        <v>72</v>
      </c>
    </row>
    <row r="239" spans="1:19" ht="12.75" customHeight="1">
      <c r="A239" s="31" t="s">
        <v>27</v>
      </c>
      <c r="B239" s="26">
        <v>4</v>
      </c>
      <c r="C239" s="33"/>
      <c r="D239" s="38" t="s">
        <v>19</v>
      </c>
      <c r="E239" s="39">
        <f>E238/$B238</f>
        <v>1</v>
      </c>
      <c r="F239" s="40">
        <f>F238/$B238</f>
        <v>0</v>
      </c>
      <c r="G239" s="40">
        <f>G238/$B238</f>
        <v>0</v>
      </c>
      <c r="H239" s="40">
        <f>H238/$B238</f>
        <v>0</v>
      </c>
      <c r="I239" s="40">
        <f>I238/$B238</f>
        <v>0</v>
      </c>
      <c r="J239" s="12"/>
      <c r="N239" s="13"/>
      <c r="O239" s="14" t="s">
        <v>0</v>
      </c>
      <c r="P239" s="15">
        <f>E243</f>
        <v>1</v>
      </c>
      <c r="S239" s="125" t="s">
        <v>73</v>
      </c>
    </row>
    <row r="240" spans="1:16" ht="12.75" customHeight="1">
      <c r="A240" s="31" t="s">
        <v>28</v>
      </c>
      <c r="B240" s="26">
        <v>1</v>
      </c>
      <c r="C240" s="33"/>
      <c r="D240" s="78"/>
      <c r="E240" s="151">
        <f>E239+F239</f>
        <v>1</v>
      </c>
      <c r="F240" s="152"/>
      <c r="G240" s="32"/>
      <c r="H240" s="32"/>
      <c r="I240" s="32"/>
      <c r="J240" s="16"/>
      <c r="N240" s="17"/>
      <c r="O240" s="14" t="s">
        <v>1</v>
      </c>
      <c r="P240" s="15">
        <f>F243</f>
        <v>0</v>
      </c>
    </row>
    <row r="241" spans="1:16" ht="12.75" customHeight="1">
      <c r="A241" s="79" t="str">
        <f>IF(((B239*B240)=B238),"ok","no ok")</f>
        <v>ok</v>
      </c>
      <c r="B241" s="43">
        <f>B238-(B239*B240)</f>
        <v>0</v>
      </c>
      <c r="C241" s="33"/>
      <c r="D241" s="44" t="s">
        <v>8</v>
      </c>
      <c r="E241" s="45"/>
      <c r="F241" s="32"/>
      <c r="G241" s="32"/>
      <c r="H241" s="32"/>
      <c r="I241" s="32"/>
      <c r="J241" s="16"/>
      <c r="N241" s="18"/>
      <c r="O241" s="14" t="s">
        <v>2</v>
      </c>
      <c r="P241" s="15">
        <f>G243</f>
        <v>0</v>
      </c>
    </row>
    <row r="242" spans="1:16" ht="12.75" customHeight="1">
      <c r="A242" s="31" t="s">
        <v>38</v>
      </c>
      <c r="B242" s="32">
        <f>SUM(E238:H238)</f>
        <v>4</v>
      </c>
      <c r="C242" s="33"/>
      <c r="D242" s="44">
        <f>B239</f>
        <v>4</v>
      </c>
      <c r="E242" s="45"/>
      <c r="F242" s="32"/>
      <c r="G242" s="32"/>
      <c r="H242" s="32"/>
      <c r="I242" s="32"/>
      <c r="J242" s="16"/>
      <c r="N242" s="19"/>
      <c r="O242" s="14" t="s">
        <v>3</v>
      </c>
      <c r="P242" s="15">
        <f>H243</f>
        <v>0</v>
      </c>
    </row>
    <row r="243" spans="1:10" ht="12.75" customHeight="1">
      <c r="A243" s="26"/>
      <c r="B243" s="26"/>
      <c r="C243" s="33"/>
      <c r="D243" s="44"/>
      <c r="E243" s="46">
        <f>E238/$B242</f>
        <v>1</v>
      </c>
      <c r="F243" s="47">
        <f>F238/$B242</f>
        <v>0</v>
      </c>
      <c r="G243" s="48">
        <f>G238/$B242</f>
        <v>0</v>
      </c>
      <c r="H243" s="48">
        <f>H238/$B242</f>
        <v>0</v>
      </c>
      <c r="I243" s="49"/>
      <c r="J243" s="20"/>
    </row>
    <row r="244" spans="1:10" ht="12.75" customHeight="1">
      <c r="A244" s="26"/>
      <c r="B244" s="26"/>
      <c r="C244" s="33"/>
      <c r="D244" s="50"/>
      <c r="E244" s="149">
        <f>E243+F243</f>
        <v>1</v>
      </c>
      <c r="F244" s="150"/>
      <c r="G244" s="45"/>
      <c r="H244" s="32"/>
      <c r="I244" s="32"/>
      <c r="J244" s="16"/>
    </row>
    <row r="245" spans="1:9" ht="12.75" customHeight="1">
      <c r="A245" s="26"/>
      <c r="B245" s="26"/>
      <c r="C245" s="26"/>
      <c r="D245" s="51"/>
      <c r="E245" s="52"/>
      <c r="F245" s="52"/>
      <c r="G245" s="26"/>
      <c r="H245" s="26"/>
      <c r="I245" s="26"/>
    </row>
    <row r="246" spans="1:19" ht="12.75" customHeight="1">
      <c r="A246" s="26"/>
      <c r="B246" s="27" t="s">
        <v>5</v>
      </c>
      <c r="C246" s="28"/>
      <c r="D246" s="29" t="s">
        <v>6</v>
      </c>
      <c r="E246" s="30" t="s">
        <v>0</v>
      </c>
      <c r="F246" s="27" t="s">
        <v>1</v>
      </c>
      <c r="G246" s="27" t="s">
        <v>2</v>
      </c>
      <c r="H246" s="27" t="s">
        <v>3</v>
      </c>
      <c r="I246" s="27" t="s">
        <v>4</v>
      </c>
      <c r="J246" s="9"/>
      <c r="K246" s="4" t="str">
        <f>D246</f>
        <v>PROCESSO</v>
      </c>
      <c r="M246" s="5">
        <f>D247</f>
        <v>39</v>
      </c>
      <c r="N246" s="4" t="str">
        <f>D248</f>
        <v>Scuola Vallotti</v>
      </c>
      <c r="S246" s="10" t="s">
        <v>65</v>
      </c>
    </row>
    <row r="247" spans="1:10" ht="12.75" customHeight="1">
      <c r="A247" s="31" t="s">
        <v>26</v>
      </c>
      <c r="B247" s="32">
        <f>SUM(E247:I247)</f>
        <v>246</v>
      </c>
      <c r="C247" s="33"/>
      <c r="D247" s="34">
        <v>39</v>
      </c>
      <c r="E247" s="35">
        <v>189</v>
      </c>
      <c r="F247" s="36">
        <v>48</v>
      </c>
      <c r="G247" s="36">
        <v>6</v>
      </c>
      <c r="H247" s="36">
        <v>0</v>
      </c>
      <c r="I247" s="36">
        <v>3</v>
      </c>
      <c r="J247" s="11"/>
    </row>
    <row r="248" spans="1:16" ht="12.75" customHeight="1">
      <c r="A248" s="31" t="s">
        <v>27</v>
      </c>
      <c r="B248" s="32">
        <v>82</v>
      </c>
      <c r="C248" s="33"/>
      <c r="D248" s="38" t="s">
        <v>55</v>
      </c>
      <c r="E248" s="39">
        <f>E247/$B247</f>
        <v>0.7682926829268293</v>
      </c>
      <c r="F248" s="40">
        <f>F247/$B247</f>
        <v>0.1951219512195122</v>
      </c>
      <c r="G248" s="40">
        <f>G247/$B247</f>
        <v>0.024390243902439025</v>
      </c>
      <c r="H248" s="40">
        <f>H247/$B247</f>
        <v>0</v>
      </c>
      <c r="I248" s="40">
        <f>I247/$B247</f>
        <v>0.012195121951219513</v>
      </c>
      <c r="J248" s="12"/>
      <c r="N248" s="13"/>
      <c r="O248" s="14" t="s">
        <v>0</v>
      </c>
      <c r="P248" s="15">
        <f>E252</f>
        <v>0.7777777777777778</v>
      </c>
    </row>
    <row r="249" spans="1:16" ht="12.75" customHeight="1">
      <c r="A249" s="31" t="s">
        <v>28</v>
      </c>
      <c r="B249" s="32">
        <v>3</v>
      </c>
      <c r="C249" s="33"/>
      <c r="D249" s="41"/>
      <c r="E249" s="151">
        <f>E248+F248</f>
        <v>0.9634146341463414</v>
      </c>
      <c r="F249" s="152"/>
      <c r="G249" s="32"/>
      <c r="H249" s="32"/>
      <c r="I249" s="32"/>
      <c r="J249" s="16"/>
      <c r="N249" s="17"/>
      <c r="O249" s="14" t="s">
        <v>1</v>
      </c>
      <c r="P249" s="15">
        <f>F252</f>
        <v>0.19753086419753085</v>
      </c>
    </row>
    <row r="250" spans="1:16" ht="12.75" customHeight="1">
      <c r="A250" s="79" t="str">
        <f>IF(((B248*B249)=B247),"ok","no ok")</f>
        <v>ok</v>
      </c>
      <c r="B250" s="43">
        <f>B247-(B248*B249)</f>
        <v>0</v>
      </c>
      <c r="C250" s="33"/>
      <c r="D250" s="44" t="s">
        <v>8</v>
      </c>
      <c r="E250" s="45"/>
      <c r="F250" s="32"/>
      <c r="G250" s="32"/>
      <c r="H250" s="32"/>
      <c r="I250" s="32"/>
      <c r="J250" s="16"/>
      <c r="N250" s="18"/>
      <c r="O250" s="14" t="s">
        <v>2</v>
      </c>
      <c r="P250" s="15">
        <f>G252</f>
        <v>0.024691358024691357</v>
      </c>
    </row>
    <row r="251" spans="1:16" ht="12.75" customHeight="1">
      <c r="A251" s="31" t="s">
        <v>38</v>
      </c>
      <c r="B251" s="32">
        <f>SUM(E247:H247)</f>
        <v>243</v>
      </c>
      <c r="C251" s="33"/>
      <c r="D251" s="44">
        <f>B248</f>
        <v>82</v>
      </c>
      <c r="E251" s="45"/>
      <c r="F251" s="32"/>
      <c r="G251" s="32"/>
      <c r="H251" s="32"/>
      <c r="I251" s="32"/>
      <c r="J251" s="16"/>
      <c r="N251" s="19"/>
      <c r="O251" s="14" t="s">
        <v>3</v>
      </c>
      <c r="P251" s="15">
        <f>H252</f>
        <v>0</v>
      </c>
    </row>
    <row r="252" spans="1:10" ht="12.75" customHeight="1">
      <c r="A252" s="26"/>
      <c r="B252" s="26"/>
      <c r="C252" s="33"/>
      <c r="D252" s="44" t="s">
        <v>9</v>
      </c>
      <c r="E252" s="46">
        <f>E247/$B251</f>
        <v>0.7777777777777778</v>
      </c>
      <c r="F252" s="47">
        <f>F247/$B251</f>
        <v>0.19753086419753085</v>
      </c>
      <c r="G252" s="48">
        <f>G247/$B251</f>
        <v>0.024691358024691357</v>
      </c>
      <c r="H252" s="48">
        <f>H247/$B251</f>
        <v>0</v>
      </c>
      <c r="I252" s="49"/>
      <c r="J252" s="20"/>
    </row>
    <row r="253" spans="1:10" ht="12.75" customHeight="1">
      <c r="A253" s="26"/>
      <c r="B253" s="26"/>
      <c r="C253" s="33"/>
      <c r="D253" s="50"/>
      <c r="E253" s="149">
        <f>E252+F252</f>
        <v>0.9753086419753086</v>
      </c>
      <c r="F253" s="150"/>
      <c r="G253" s="45"/>
      <c r="H253" s="32"/>
      <c r="I253" s="32"/>
      <c r="J253" s="16"/>
    </row>
    <row r="254" spans="1:9" ht="12.75" customHeight="1">
      <c r="A254" s="26"/>
      <c r="B254" s="26"/>
      <c r="C254" s="26"/>
      <c r="D254" s="51"/>
      <c r="E254" s="52"/>
      <c r="F254" s="52"/>
      <c r="G254" s="26"/>
      <c r="H254" s="26"/>
      <c r="I254" s="26"/>
    </row>
    <row r="255" spans="1:19" ht="12.75" customHeight="1">
      <c r="A255" s="26"/>
      <c r="B255" s="27" t="s">
        <v>5</v>
      </c>
      <c r="C255" s="28"/>
      <c r="D255" s="29" t="s">
        <v>6</v>
      </c>
      <c r="E255" s="30" t="s">
        <v>0</v>
      </c>
      <c r="F255" s="27" t="s">
        <v>1</v>
      </c>
      <c r="G255" s="27" t="s">
        <v>2</v>
      </c>
      <c r="H255" s="27" t="s">
        <v>3</v>
      </c>
      <c r="I255" s="27" t="s">
        <v>4</v>
      </c>
      <c r="J255" s="9"/>
      <c r="K255" s="4" t="str">
        <f>D255</f>
        <v>PROCESSO</v>
      </c>
      <c r="M255" s="5">
        <f>D256</f>
        <v>40</v>
      </c>
      <c r="N255" s="4" t="str">
        <f>D257</f>
        <v>Centri Anziani</v>
      </c>
      <c r="S255" s="10" t="s">
        <v>65</v>
      </c>
    </row>
    <row r="256" spans="1:10" ht="12.75" customHeight="1">
      <c r="A256" s="31" t="s">
        <v>26</v>
      </c>
      <c r="B256" s="32">
        <f>SUM(E256:I256)</f>
        <v>200</v>
      </c>
      <c r="C256" s="33"/>
      <c r="D256" s="34">
        <v>40</v>
      </c>
      <c r="E256" s="35">
        <v>123</v>
      </c>
      <c r="F256" s="36">
        <v>62</v>
      </c>
      <c r="G256" s="36">
        <v>14</v>
      </c>
      <c r="H256" s="36">
        <v>0</v>
      </c>
      <c r="I256" s="36">
        <v>1</v>
      </c>
      <c r="J256" s="11"/>
    </row>
    <row r="257" spans="1:16" ht="12.75" customHeight="1">
      <c r="A257" s="31" t="s">
        <v>27</v>
      </c>
      <c r="B257" s="97">
        <v>10</v>
      </c>
      <c r="C257" s="33"/>
      <c r="D257" s="38" t="s">
        <v>21</v>
      </c>
      <c r="E257" s="39">
        <f>E256/$B256</f>
        <v>0.615</v>
      </c>
      <c r="F257" s="40">
        <f>F256/$B256</f>
        <v>0.31</v>
      </c>
      <c r="G257" s="40">
        <f>G256/$B256</f>
        <v>0.07</v>
      </c>
      <c r="H257" s="40">
        <f>H256/$B256</f>
        <v>0</v>
      </c>
      <c r="I257" s="40">
        <f>I256/$B256</f>
        <v>0.005</v>
      </c>
      <c r="J257" s="12"/>
      <c r="N257" s="13"/>
      <c r="O257" s="14" t="s">
        <v>0</v>
      </c>
      <c r="P257" s="15">
        <f>E261</f>
        <v>0.6180904522613065</v>
      </c>
    </row>
    <row r="258" spans="1:16" ht="12.75" customHeight="1">
      <c r="A258" s="31" t="s">
        <v>28</v>
      </c>
      <c r="B258" s="97">
        <v>20</v>
      </c>
      <c r="C258" s="33"/>
      <c r="D258" s="78"/>
      <c r="E258" s="151">
        <f>E257+F257</f>
        <v>0.925</v>
      </c>
      <c r="F258" s="152"/>
      <c r="G258" s="32"/>
      <c r="H258" s="32"/>
      <c r="I258" s="32"/>
      <c r="J258" s="16"/>
      <c r="N258" s="17"/>
      <c r="O258" s="14" t="s">
        <v>1</v>
      </c>
      <c r="P258" s="15">
        <f>F261</f>
        <v>0.31155778894472363</v>
      </c>
    </row>
    <row r="259" spans="1:16" ht="12.75" customHeight="1">
      <c r="A259" s="79" t="str">
        <f>IF(((B257*B258)=B256),"ok","no ok")</f>
        <v>ok</v>
      </c>
      <c r="B259" s="43">
        <f>B256-(B257*B258)</f>
        <v>0</v>
      </c>
      <c r="C259" s="33"/>
      <c r="D259" s="44" t="s">
        <v>8</v>
      </c>
      <c r="E259" s="45"/>
      <c r="F259" s="32"/>
      <c r="G259" s="32"/>
      <c r="H259" s="32"/>
      <c r="I259" s="32"/>
      <c r="J259" s="16"/>
      <c r="N259" s="18"/>
      <c r="O259" s="14" t="s">
        <v>2</v>
      </c>
      <c r="P259" s="15">
        <f>G261</f>
        <v>0.07035175879396985</v>
      </c>
    </row>
    <row r="260" spans="1:16" ht="12.75" customHeight="1">
      <c r="A260" s="31" t="s">
        <v>38</v>
      </c>
      <c r="B260" s="32">
        <f>SUM(E256:H256)</f>
        <v>199</v>
      </c>
      <c r="C260" s="33"/>
      <c r="D260" s="44">
        <f>B257</f>
        <v>10</v>
      </c>
      <c r="E260" s="45"/>
      <c r="F260" s="32"/>
      <c r="G260" s="32"/>
      <c r="H260" s="32"/>
      <c r="I260" s="32"/>
      <c r="J260" s="16"/>
      <c r="N260" s="19"/>
      <c r="O260" s="14" t="s">
        <v>3</v>
      </c>
      <c r="P260" s="15">
        <f>H261</f>
        <v>0</v>
      </c>
    </row>
    <row r="261" spans="1:10" ht="12.75" customHeight="1">
      <c r="A261" s="26"/>
      <c r="B261" s="26"/>
      <c r="C261" s="33"/>
      <c r="D261" s="44"/>
      <c r="E261" s="46">
        <f>E256/$B260</f>
        <v>0.6180904522613065</v>
      </c>
      <c r="F261" s="47">
        <f>F256/$B260</f>
        <v>0.31155778894472363</v>
      </c>
      <c r="G261" s="48">
        <f>G256/$B260</f>
        <v>0.07035175879396985</v>
      </c>
      <c r="H261" s="48">
        <f>H256/$B260</f>
        <v>0</v>
      </c>
      <c r="I261" s="49"/>
      <c r="J261" s="20"/>
    </row>
    <row r="262" spans="1:10" ht="12.75" customHeight="1">
      <c r="A262" s="26"/>
      <c r="B262" s="26"/>
      <c r="C262" s="33"/>
      <c r="D262" s="50"/>
      <c r="E262" s="149">
        <f>E261+F261</f>
        <v>0.9296482412060302</v>
      </c>
      <c r="F262" s="150"/>
      <c r="G262" s="45"/>
      <c r="H262" s="32"/>
      <c r="I262" s="32"/>
      <c r="J262" s="16"/>
    </row>
    <row r="263" spans="1:9" ht="12.75" customHeight="1">
      <c r="A263" s="26"/>
      <c r="B263" s="26"/>
      <c r="C263" s="26"/>
      <c r="D263" s="51"/>
      <c r="E263" s="52"/>
      <c r="F263" s="52"/>
      <c r="G263" s="26"/>
      <c r="H263" s="26"/>
      <c r="I263" s="26"/>
    </row>
    <row r="264" spans="1:19" ht="12.75" customHeight="1">
      <c r="A264" s="26"/>
      <c r="B264" s="27" t="s">
        <v>5</v>
      </c>
      <c r="C264" s="28"/>
      <c r="D264" s="29" t="s">
        <v>6</v>
      </c>
      <c r="E264" s="30" t="s">
        <v>0</v>
      </c>
      <c r="F264" s="27" t="s">
        <v>1</v>
      </c>
      <c r="G264" s="27" t="s">
        <v>2</v>
      </c>
      <c r="H264" s="27" t="s">
        <v>3</v>
      </c>
      <c r="I264" s="27" t="s">
        <v>4</v>
      </c>
      <c r="J264" s="9"/>
      <c r="K264" s="4" t="str">
        <f>D264</f>
        <v>PROCESSO</v>
      </c>
      <c r="M264" s="5">
        <f>D265</f>
        <v>40</v>
      </c>
      <c r="N264" s="4" t="str">
        <f>D266</f>
        <v>Centri Anziani - Operatori</v>
      </c>
      <c r="S264" s="10" t="s">
        <v>65</v>
      </c>
    </row>
    <row r="265" spans="1:10" ht="12.75" customHeight="1">
      <c r="A265" s="31" t="s">
        <v>26</v>
      </c>
      <c r="B265" s="32">
        <f>SUM(E265:I265)</f>
        <v>70</v>
      </c>
      <c r="C265" s="33"/>
      <c r="D265" s="34">
        <v>40</v>
      </c>
      <c r="E265" s="35">
        <v>20</v>
      </c>
      <c r="F265" s="36">
        <v>44</v>
      </c>
      <c r="G265" s="36">
        <v>0</v>
      </c>
      <c r="H265" s="36">
        <v>0</v>
      </c>
      <c r="I265" s="36">
        <v>6</v>
      </c>
      <c r="J265" s="11"/>
    </row>
    <row r="266" spans="1:16" ht="12.75" customHeight="1">
      <c r="A266" s="31" t="s">
        <v>27</v>
      </c>
      <c r="B266" s="97">
        <v>7</v>
      </c>
      <c r="C266" s="33"/>
      <c r="D266" s="38" t="s">
        <v>58</v>
      </c>
      <c r="E266" s="39">
        <f>E265/$B265</f>
        <v>0.2857142857142857</v>
      </c>
      <c r="F266" s="40">
        <f>F265/$B265</f>
        <v>0.6285714285714286</v>
      </c>
      <c r="G266" s="40">
        <f>G265/$B265</f>
        <v>0</v>
      </c>
      <c r="H266" s="40">
        <f>H265/$B265</f>
        <v>0</v>
      </c>
      <c r="I266" s="40">
        <f>I265/$B265</f>
        <v>0.08571428571428572</v>
      </c>
      <c r="J266" s="12"/>
      <c r="N266" s="13"/>
      <c r="O266" s="14" t="s">
        <v>0</v>
      </c>
      <c r="P266" s="15">
        <f>E270</f>
        <v>0.3125</v>
      </c>
    </row>
    <row r="267" spans="1:16" ht="12.75" customHeight="1">
      <c r="A267" s="31" t="s">
        <v>28</v>
      </c>
      <c r="B267" s="97">
        <v>10</v>
      </c>
      <c r="C267" s="33"/>
      <c r="D267" s="98" t="s">
        <v>44</v>
      </c>
      <c r="E267" s="151">
        <f>E266+F266</f>
        <v>0.9142857142857143</v>
      </c>
      <c r="F267" s="152"/>
      <c r="G267" s="32"/>
      <c r="H267" s="32"/>
      <c r="I267" s="32"/>
      <c r="J267" s="16"/>
      <c r="N267" s="17"/>
      <c r="O267" s="14" t="s">
        <v>1</v>
      </c>
      <c r="P267" s="15">
        <f>F270</f>
        <v>0.6875</v>
      </c>
    </row>
    <row r="268" spans="1:16" ht="12.75" customHeight="1">
      <c r="A268" s="79" t="str">
        <f>IF(((B266*B267)=B265),"ok","no ok")</f>
        <v>ok</v>
      </c>
      <c r="B268" s="43">
        <f>B265-(B266*B267)</f>
        <v>0</v>
      </c>
      <c r="C268" s="33"/>
      <c r="D268" s="44" t="s">
        <v>8</v>
      </c>
      <c r="E268" s="45"/>
      <c r="F268" s="32"/>
      <c r="G268" s="32"/>
      <c r="H268" s="32"/>
      <c r="I268" s="32"/>
      <c r="J268" s="16"/>
      <c r="N268" s="18"/>
      <c r="O268" s="14" t="s">
        <v>2</v>
      </c>
      <c r="P268" s="15">
        <f>G270</f>
        <v>0</v>
      </c>
    </row>
    <row r="269" spans="1:16" ht="12.75" customHeight="1">
      <c r="A269" s="31" t="s">
        <v>38</v>
      </c>
      <c r="B269" s="32">
        <f>SUM(E265:H265)</f>
        <v>64</v>
      </c>
      <c r="C269" s="33"/>
      <c r="D269" s="44">
        <f>B266</f>
        <v>7</v>
      </c>
      <c r="E269" s="45"/>
      <c r="F269" s="32"/>
      <c r="G269" s="32"/>
      <c r="H269" s="32"/>
      <c r="I269" s="32"/>
      <c r="J269" s="16"/>
      <c r="N269" s="19"/>
      <c r="O269" s="14" t="s">
        <v>3</v>
      </c>
      <c r="P269" s="15">
        <f>H270</f>
        <v>0</v>
      </c>
    </row>
    <row r="270" spans="1:10" ht="12.75" customHeight="1">
      <c r="A270" s="26"/>
      <c r="B270" s="26"/>
      <c r="C270" s="33"/>
      <c r="D270" s="44"/>
      <c r="E270" s="46">
        <f>E265/$B269</f>
        <v>0.3125</v>
      </c>
      <c r="F270" s="47">
        <f>F265/$B269</f>
        <v>0.6875</v>
      </c>
      <c r="G270" s="48">
        <f>G265/$B269</f>
        <v>0</v>
      </c>
      <c r="H270" s="48">
        <f>H265/$B269</f>
        <v>0</v>
      </c>
      <c r="I270" s="49"/>
      <c r="J270" s="20"/>
    </row>
    <row r="271" spans="1:10" ht="12.75" customHeight="1">
      <c r="A271" s="26"/>
      <c r="B271" s="26"/>
      <c r="C271" s="33"/>
      <c r="D271" s="50"/>
      <c r="E271" s="149">
        <f>E270+F270</f>
        <v>1</v>
      </c>
      <c r="F271" s="150"/>
      <c r="G271" s="45"/>
      <c r="H271" s="32"/>
      <c r="I271" s="32"/>
      <c r="J271" s="16"/>
    </row>
    <row r="272" spans="1:9" ht="12.75" customHeight="1">
      <c r="A272" s="26"/>
      <c r="B272" s="26"/>
      <c r="C272" s="26"/>
      <c r="D272" s="51"/>
      <c r="E272" s="52"/>
      <c r="F272" s="52"/>
      <c r="G272" s="26"/>
      <c r="H272" s="26"/>
      <c r="I272" s="26"/>
    </row>
    <row r="273" spans="1:19" ht="12.75" customHeight="1">
      <c r="A273" s="26"/>
      <c r="B273" s="27" t="s">
        <v>5</v>
      </c>
      <c r="C273" s="28"/>
      <c r="D273" s="29" t="s">
        <v>6</v>
      </c>
      <c r="E273" s="30" t="s">
        <v>0</v>
      </c>
      <c r="F273" s="27" t="s">
        <v>1</v>
      </c>
      <c r="G273" s="27" t="s">
        <v>2</v>
      </c>
      <c r="H273" s="27" t="s">
        <v>3</v>
      </c>
      <c r="I273" s="27" t="s">
        <v>4</v>
      </c>
      <c r="J273" s="9"/>
      <c r="K273" s="4" t="str">
        <f>D273</f>
        <v>PROCESSO</v>
      </c>
      <c r="M273" s="5">
        <f>D274</f>
        <v>41</v>
      </c>
      <c r="N273" s="4" t="str">
        <f>D275</f>
        <v>Sport</v>
      </c>
      <c r="S273" s="10" t="s">
        <v>65</v>
      </c>
    </row>
    <row r="274" spans="1:10" ht="12.75" customHeight="1">
      <c r="A274" s="31" t="s">
        <v>26</v>
      </c>
      <c r="B274" s="32">
        <f>SUM(E274:I274)</f>
        <v>1280</v>
      </c>
      <c r="C274" s="33"/>
      <c r="D274" s="34">
        <v>41</v>
      </c>
      <c r="E274" s="35">
        <v>605</v>
      </c>
      <c r="F274" s="36">
        <v>487</v>
      </c>
      <c r="G274" s="36">
        <v>78</v>
      </c>
      <c r="H274" s="36">
        <v>43</v>
      </c>
      <c r="I274" s="36">
        <v>67</v>
      </c>
      <c r="J274" s="11"/>
    </row>
    <row r="275" spans="1:16" ht="12.75" customHeight="1">
      <c r="A275" s="31" t="s">
        <v>27</v>
      </c>
      <c r="B275" s="97">
        <v>80</v>
      </c>
      <c r="C275" s="33"/>
      <c r="D275" s="38" t="s">
        <v>16</v>
      </c>
      <c r="E275" s="39">
        <f>E274/$B274</f>
        <v>0.47265625</v>
      </c>
      <c r="F275" s="40">
        <f>F274/$B274</f>
        <v>0.38046875</v>
      </c>
      <c r="G275" s="40">
        <f>G274/$B274</f>
        <v>0.0609375</v>
      </c>
      <c r="H275" s="40">
        <f>H274/$B274</f>
        <v>0.03359375</v>
      </c>
      <c r="I275" s="40">
        <f>I274/$B274</f>
        <v>0.05234375</v>
      </c>
      <c r="J275" s="12"/>
      <c r="N275" s="13"/>
      <c r="O275" s="14" t="s">
        <v>0</v>
      </c>
      <c r="P275" s="15">
        <f>E279</f>
        <v>0.4987633965375103</v>
      </c>
    </row>
    <row r="276" spans="1:16" ht="12.75" customHeight="1">
      <c r="A276" s="31" t="s">
        <v>28</v>
      </c>
      <c r="B276" s="97">
        <v>16</v>
      </c>
      <c r="C276" s="33"/>
      <c r="D276" s="41"/>
      <c r="E276" s="151">
        <f>E275+F275</f>
        <v>0.853125</v>
      </c>
      <c r="F276" s="152"/>
      <c r="G276" s="32"/>
      <c r="H276" s="32"/>
      <c r="I276" s="32"/>
      <c r="J276" s="16"/>
      <c r="N276" s="17"/>
      <c r="O276" s="14" t="s">
        <v>1</v>
      </c>
      <c r="P276" s="15">
        <f>F279</f>
        <v>0.4014839241549876</v>
      </c>
    </row>
    <row r="277" spans="1:16" ht="12.75" customHeight="1">
      <c r="A277" s="79" t="str">
        <f>IF(((B275*B276)=B274),"ok","no ok")</f>
        <v>ok</v>
      </c>
      <c r="B277" s="43">
        <f>B274-(B275*B276)</f>
        <v>0</v>
      </c>
      <c r="C277" s="33"/>
      <c r="D277" s="44" t="s">
        <v>8</v>
      </c>
      <c r="E277" s="45"/>
      <c r="F277" s="32"/>
      <c r="G277" s="32"/>
      <c r="H277" s="32"/>
      <c r="I277" s="32"/>
      <c r="J277" s="16"/>
      <c r="N277" s="18"/>
      <c r="O277" s="14" t="s">
        <v>2</v>
      </c>
      <c r="P277" s="15">
        <f>G279</f>
        <v>0.06430338004946413</v>
      </c>
    </row>
    <row r="278" spans="1:16" ht="12.75" customHeight="1">
      <c r="A278" s="31" t="s">
        <v>38</v>
      </c>
      <c r="B278" s="32">
        <f>SUM(E274:H274)</f>
        <v>1213</v>
      </c>
      <c r="C278" s="33"/>
      <c r="D278" s="44">
        <f>B275</f>
        <v>80</v>
      </c>
      <c r="E278" s="45"/>
      <c r="F278" s="32"/>
      <c r="G278" s="32"/>
      <c r="H278" s="32"/>
      <c r="I278" s="32"/>
      <c r="J278" s="16"/>
      <c r="N278" s="19"/>
      <c r="O278" s="14" t="s">
        <v>3</v>
      </c>
      <c r="P278" s="15">
        <f>H279</f>
        <v>0.03544929925803792</v>
      </c>
    </row>
    <row r="279" spans="1:10" ht="12.75" customHeight="1">
      <c r="A279" s="26"/>
      <c r="B279" s="26"/>
      <c r="C279" s="33"/>
      <c r="D279" s="105"/>
      <c r="E279" s="46">
        <f>E274/$B278</f>
        <v>0.4987633965375103</v>
      </c>
      <c r="F279" s="47">
        <f>F274/$B278</f>
        <v>0.4014839241549876</v>
      </c>
      <c r="G279" s="48">
        <f>G274/$B278</f>
        <v>0.06430338004946413</v>
      </c>
      <c r="H279" s="48">
        <f>H274/$B278</f>
        <v>0.03544929925803792</v>
      </c>
      <c r="I279" s="49"/>
      <c r="J279" s="20"/>
    </row>
    <row r="280" spans="1:10" ht="12.75" customHeight="1">
      <c r="A280" s="26"/>
      <c r="B280" s="26"/>
      <c r="C280" s="33"/>
      <c r="D280" s="106"/>
      <c r="E280" s="149">
        <f>E279+F279</f>
        <v>0.9002473206924979</v>
      </c>
      <c r="F280" s="150"/>
      <c r="G280" s="45"/>
      <c r="H280" s="32"/>
      <c r="I280" s="32"/>
      <c r="J280" s="16"/>
    </row>
    <row r="281" spans="1:9" ht="12.75" customHeight="1">
      <c r="A281" s="26"/>
      <c r="B281" s="26"/>
      <c r="C281" s="26"/>
      <c r="D281" s="51"/>
      <c r="E281" s="52"/>
      <c r="F281" s="52"/>
      <c r="G281" s="26"/>
      <c r="H281" s="26"/>
      <c r="I281" s="26"/>
    </row>
    <row r="282" spans="1:19" ht="12.75" customHeight="1">
      <c r="A282" s="26"/>
      <c r="B282" s="27" t="s">
        <v>5</v>
      </c>
      <c r="C282" s="28"/>
      <c r="D282" s="29" t="s">
        <v>6</v>
      </c>
      <c r="E282" s="30" t="s">
        <v>0</v>
      </c>
      <c r="F282" s="27" t="s">
        <v>1</v>
      </c>
      <c r="G282" s="27" t="s">
        <v>2</v>
      </c>
      <c r="H282" s="27" t="s">
        <v>3</v>
      </c>
      <c r="I282" s="27" t="s">
        <v>4</v>
      </c>
      <c r="J282" s="9"/>
      <c r="K282" s="4" t="str">
        <f>D282</f>
        <v>PROCESSO</v>
      </c>
      <c r="M282" s="5">
        <f>D283</f>
        <v>42</v>
      </c>
      <c r="N282" s="4" t="str">
        <f>D284</f>
        <v>Cultura</v>
      </c>
      <c r="S282" s="10" t="s">
        <v>65</v>
      </c>
    </row>
    <row r="283" spans="1:10" ht="12.75" customHeight="1">
      <c r="A283" s="31" t="s">
        <v>26</v>
      </c>
      <c r="B283" s="32">
        <f>SUM(E283:I283)</f>
        <v>267</v>
      </c>
      <c r="C283" s="33"/>
      <c r="D283" s="34">
        <v>42</v>
      </c>
      <c r="E283" s="35">
        <v>134</v>
      </c>
      <c r="F283" s="36">
        <v>100</v>
      </c>
      <c r="G283" s="36">
        <v>18</v>
      </c>
      <c r="H283" s="36">
        <v>4</v>
      </c>
      <c r="I283" s="36">
        <v>11</v>
      </c>
      <c r="J283" s="11"/>
    </row>
    <row r="284" spans="1:16" ht="12.75" customHeight="1">
      <c r="A284" s="31" t="s">
        <v>27</v>
      </c>
      <c r="B284" s="97">
        <v>89</v>
      </c>
      <c r="C284" s="33"/>
      <c r="D284" s="38" t="s">
        <v>17</v>
      </c>
      <c r="E284" s="39">
        <f>E283/$B283</f>
        <v>0.50187265917603</v>
      </c>
      <c r="F284" s="40">
        <f>F283/$B283</f>
        <v>0.37453183520599254</v>
      </c>
      <c r="G284" s="40">
        <f>G283/$B283</f>
        <v>0.06741573033707865</v>
      </c>
      <c r="H284" s="40">
        <f>H283/$B283</f>
        <v>0.0149812734082397</v>
      </c>
      <c r="I284" s="40">
        <f>I283/$B283</f>
        <v>0.04119850187265917</v>
      </c>
      <c r="J284" s="12"/>
      <c r="N284" s="13"/>
      <c r="O284" s="14" t="s">
        <v>0</v>
      </c>
      <c r="P284" s="15">
        <f>E288</f>
        <v>0.5234375</v>
      </c>
    </row>
    <row r="285" spans="1:16" ht="12.75" customHeight="1">
      <c r="A285" s="31" t="s">
        <v>28</v>
      </c>
      <c r="B285" s="97">
        <v>3</v>
      </c>
      <c r="C285" s="33"/>
      <c r="D285" s="78"/>
      <c r="E285" s="151">
        <f>E284+F284</f>
        <v>0.8764044943820225</v>
      </c>
      <c r="F285" s="152"/>
      <c r="G285" s="32"/>
      <c r="H285" s="32"/>
      <c r="I285" s="32"/>
      <c r="J285" s="16"/>
      <c r="N285" s="17"/>
      <c r="O285" s="14" t="s">
        <v>1</v>
      </c>
      <c r="P285" s="15">
        <f>F288</f>
        <v>0.390625</v>
      </c>
    </row>
    <row r="286" spans="1:16" ht="12.75" customHeight="1">
      <c r="A286" s="79" t="str">
        <f>IF(((B284*B285)=B283),"ok","no ok")</f>
        <v>ok</v>
      </c>
      <c r="B286" s="43">
        <f>B283-(B284*B285)</f>
        <v>0</v>
      </c>
      <c r="C286" s="33"/>
      <c r="D286" s="44" t="s">
        <v>8</v>
      </c>
      <c r="E286" s="45"/>
      <c r="F286" s="32"/>
      <c r="G286" s="32"/>
      <c r="H286" s="32"/>
      <c r="I286" s="32"/>
      <c r="J286" s="16"/>
      <c r="N286" s="18"/>
      <c r="O286" s="14" t="s">
        <v>2</v>
      </c>
      <c r="P286" s="15">
        <f>G288</f>
        <v>0.0703125</v>
      </c>
    </row>
    <row r="287" spans="1:16" ht="12.75" customHeight="1">
      <c r="A287" s="31" t="s">
        <v>38</v>
      </c>
      <c r="B287" s="32">
        <f>SUM(E283:H283)</f>
        <v>256</v>
      </c>
      <c r="C287" s="33"/>
      <c r="D287" s="44">
        <f>B284</f>
        <v>89</v>
      </c>
      <c r="E287" s="45"/>
      <c r="F287" s="32"/>
      <c r="G287" s="32"/>
      <c r="H287" s="32"/>
      <c r="I287" s="32"/>
      <c r="J287" s="16"/>
      <c r="N287" s="19"/>
      <c r="O287" s="14" t="s">
        <v>3</v>
      </c>
      <c r="P287" s="15">
        <f>H288</f>
        <v>0.015625</v>
      </c>
    </row>
    <row r="288" spans="1:10" ht="12.75" customHeight="1">
      <c r="A288" s="26"/>
      <c r="B288" s="26"/>
      <c r="C288" s="33"/>
      <c r="D288" s="44"/>
      <c r="E288" s="46">
        <f>E283/$B287</f>
        <v>0.5234375</v>
      </c>
      <c r="F288" s="47">
        <f>F283/$B287</f>
        <v>0.390625</v>
      </c>
      <c r="G288" s="48">
        <f>G283/$B287</f>
        <v>0.0703125</v>
      </c>
      <c r="H288" s="48">
        <f>H283/$B287</f>
        <v>0.015625</v>
      </c>
      <c r="I288" s="49"/>
      <c r="J288" s="20"/>
    </row>
    <row r="289" spans="1:10" ht="12.75" customHeight="1">
      <c r="A289" s="26"/>
      <c r="B289" s="26"/>
      <c r="C289" s="33"/>
      <c r="D289" s="50"/>
      <c r="E289" s="149">
        <f>E288+F288</f>
        <v>0.9140625</v>
      </c>
      <c r="F289" s="150"/>
      <c r="G289" s="45"/>
      <c r="H289" s="32"/>
      <c r="I289" s="32"/>
      <c r="J289" s="16"/>
    </row>
    <row r="290" spans="1:9" ht="12.75" customHeight="1">
      <c r="A290" s="26"/>
      <c r="B290" s="26"/>
      <c r="C290" s="26"/>
      <c r="D290" s="51"/>
      <c r="E290" s="52"/>
      <c r="F290" s="52"/>
      <c r="G290" s="26"/>
      <c r="H290" s="26"/>
      <c r="I290" s="26"/>
    </row>
    <row r="291" spans="1:19" ht="12.75" customHeight="1">
      <c r="A291" s="26"/>
      <c r="B291" s="27" t="s">
        <v>5</v>
      </c>
      <c r="C291" s="28"/>
      <c r="D291" s="115" t="s">
        <v>6</v>
      </c>
      <c r="E291" s="30" t="s">
        <v>0</v>
      </c>
      <c r="F291" s="27" t="s">
        <v>1</v>
      </c>
      <c r="G291" s="27" t="s">
        <v>2</v>
      </c>
      <c r="H291" s="27" t="s">
        <v>3</v>
      </c>
      <c r="I291" s="27" t="s">
        <v>4</v>
      </c>
      <c r="J291" s="9"/>
      <c r="K291" s="4" t="str">
        <f>D291</f>
        <v>PROCESSO</v>
      </c>
      <c r="M291" s="5">
        <f>D292</f>
        <v>45</v>
      </c>
      <c r="N291" s="4" t="str">
        <f>D293</f>
        <v>Edilizia scol.</v>
      </c>
      <c r="S291" s="10" t="s">
        <v>65</v>
      </c>
    </row>
    <row r="292" spans="1:19" ht="12.75" customHeight="1">
      <c r="A292" s="31" t="s">
        <v>26</v>
      </c>
      <c r="B292" s="32">
        <f>SUM(E292:I292)</f>
        <v>32</v>
      </c>
      <c r="C292" s="33"/>
      <c r="D292" s="34">
        <v>45</v>
      </c>
      <c r="E292" s="35">
        <v>15</v>
      </c>
      <c r="F292" s="36">
        <v>13</v>
      </c>
      <c r="G292" s="36">
        <v>2</v>
      </c>
      <c r="H292" s="36">
        <v>0</v>
      </c>
      <c r="I292" s="36">
        <v>2</v>
      </c>
      <c r="J292" s="11"/>
      <c r="S292" s="125" t="s">
        <v>73</v>
      </c>
    </row>
    <row r="293" spans="1:16" ht="12.75" customHeight="1">
      <c r="A293" s="31" t="s">
        <v>27</v>
      </c>
      <c r="B293" s="37">
        <v>4</v>
      </c>
      <c r="C293" s="33"/>
      <c r="D293" s="38" t="s">
        <v>10</v>
      </c>
      <c r="E293" s="39">
        <f>E292/$B292</f>
        <v>0.46875</v>
      </c>
      <c r="F293" s="40">
        <f>F292/$B292</f>
        <v>0.40625</v>
      </c>
      <c r="G293" s="40">
        <f>G292/$B292</f>
        <v>0.0625</v>
      </c>
      <c r="H293" s="40">
        <f>H292/$B292</f>
        <v>0</v>
      </c>
      <c r="I293" s="40">
        <f>I292/$B292</f>
        <v>0.0625</v>
      </c>
      <c r="J293" s="12"/>
      <c r="N293" s="13"/>
      <c r="O293" s="14" t="s">
        <v>0</v>
      </c>
      <c r="P293" s="15">
        <f>E297</f>
        <v>0.5</v>
      </c>
    </row>
    <row r="294" spans="1:16" ht="12.75" customHeight="1">
      <c r="A294" s="31" t="s">
        <v>28</v>
      </c>
      <c r="B294" s="37">
        <v>8</v>
      </c>
      <c r="C294" s="33"/>
      <c r="D294" s="41"/>
      <c r="E294" s="151">
        <f>E293+F293</f>
        <v>0.875</v>
      </c>
      <c r="F294" s="152"/>
      <c r="G294" s="32"/>
      <c r="H294" s="32"/>
      <c r="I294" s="32"/>
      <c r="J294" s="16"/>
      <c r="N294" s="17"/>
      <c r="O294" s="14" t="s">
        <v>1</v>
      </c>
      <c r="P294" s="15">
        <f>F297</f>
        <v>0.43333333333333335</v>
      </c>
    </row>
    <row r="295" spans="1:16" ht="12.75" customHeight="1">
      <c r="A295" s="79" t="str">
        <f>IF(((B293*B294)=B292),"ok","no ok")</f>
        <v>ok</v>
      </c>
      <c r="B295" s="43">
        <f>B292-(B293*B294)</f>
        <v>0</v>
      </c>
      <c r="C295" s="33"/>
      <c r="D295" s="44" t="s">
        <v>8</v>
      </c>
      <c r="E295" s="45"/>
      <c r="F295" s="32"/>
      <c r="G295" s="32"/>
      <c r="H295" s="32"/>
      <c r="I295" s="32"/>
      <c r="J295" s="16"/>
      <c r="N295" s="18"/>
      <c r="O295" s="14" t="s">
        <v>2</v>
      </c>
      <c r="P295" s="15">
        <f>G297</f>
        <v>0.06666666666666667</v>
      </c>
    </row>
    <row r="296" spans="1:16" ht="12.75" customHeight="1">
      <c r="A296" s="31" t="s">
        <v>38</v>
      </c>
      <c r="B296" s="32">
        <f>SUM(E292:H292)</f>
        <v>30</v>
      </c>
      <c r="C296" s="33"/>
      <c r="D296" s="44">
        <f>B293</f>
        <v>4</v>
      </c>
      <c r="E296" s="45"/>
      <c r="F296" s="32"/>
      <c r="G296" s="32"/>
      <c r="H296" s="32"/>
      <c r="I296" s="32"/>
      <c r="J296" s="16"/>
      <c r="N296" s="19"/>
      <c r="O296" s="14" t="s">
        <v>3</v>
      </c>
      <c r="P296" s="15">
        <f>H297</f>
        <v>0</v>
      </c>
    </row>
    <row r="297" spans="1:10" ht="12.75" customHeight="1">
      <c r="A297" s="26"/>
      <c r="B297" s="26"/>
      <c r="C297" s="33"/>
      <c r="D297" s="44"/>
      <c r="E297" s="46">
        <f>E292/$B296</f>
        <v>0.5</v>
      </c>
      <c r="F297" s="47">
        <f>F292/$B296</f>
        <v>0.43333333333333335</v>
      </c>
      <c r="G297" s="48">
        <f>G292/$B296</f>
        <v>0.06666666666666667</v>
      </c>
      <c r="H297" s="48">
        <f>H292/$B296</f>
        <v>0</v>
      </c>
      <c r="I297" s="49"/>
      <c r="J297" s="20"/>
    </row>
    <row r="298" spans="1:10" ht="12.75" customHeight="1">
      <c r="A298" s="26"/>
      <c r="B298" s="26"/>
      <c r="C298" s="33"/>
      <c r="D298" s="50"/>
      <c r="E298" s="149">
        <f>E297+F297</f>
        <v>0.9333333333333333</v>
      </c>
      <c r="F298" s="150"/>
      <c r="G298" s="45"/>
      <c r="H298" s="32"/>
      <c r="I298" s="32"/>
      <c r="J298" s="16"/>
    </row>
    <row r="299" spans="1:9" ht="12.75" customHeight="1" thickBot="1">
      <c r="A299" s="26"/>
      <c r="B299" s="26"/>
      <c r="C299" s="26"/>
      <c r="D299" s="51"/>
      <c r="E299" s="52"/>
      <c r="F299" s="52"/>
      <c r="G299" s="26"/>
      <c r="H299" s="26"/>
      <c r="I299" s="26"/>
    </row>
    <row r="300" spans="1:19" ht="12.75" customHeight="1">
      <c r="A300" s="53"/>
      <c r="B300" s="53" t="s">
        <v>5</v>
      </c>
      <c r="C300" s="53"/>
      <c r="D300" s="54" t="s">
        <v>6</v>
      </c>
      <c r="E300" s="53" t="s">
        <v>0</v>
      </c>
      <c r="F300" s="53" t="s">
        <v>1</v>
      </c>
      <c r="G300" s="53" t="s">
        <v>2</v>
      </c>
      <c r="H300" s="53" t="s">
        <v>3</v>
      </c>
      <c r="I300" s="53" t="s">
        <v>4</v>
      </c>
      <c r="J300" s="9"/>
      <c r="K300" s="4" t="str">
        <f>D300</f>
        <v>PROCESSO</v>
      </c>
      <c r="M300" s="5">
        <f>D301</f>
        <v>46</v>
      </c>
      <c r="N300" s="4" t="str">
        <f>D302</f>
        <v>Illuminazione</v>
      </c>
      <c r="S300" s="10" t="s">
        <v>64</v>
      </c>
    </row>
    <row r="301" spans="1:10" ht="12.75" customHeight="1">
      <c r="A301" s="55" t="s">
        <v>26</v>
      </c>
      <c r="B301" s="56">
        <f>SUM(E301:I301)</f>
        <v>747</v>
      </c>
      <c r="C301" s="56"/>
      <c r="D301" s="57">
        <v>46</v>
      </c>
      <c r="E301" s="58">
        <v>317</v>
      </c>
      <c r="F301" s="58">
        <v>299</v>
      </c>
      <c r="G301" s="58">
        <v>83</v>
      </c>
      <c r="H301" s="58">
        <v>21</v>
      </c>
      <c r="I301" s="58">
        <v>27</v>
      </c>
      <c r="J301" s="11"/>
    </row>
    <row r="302" spans="1:18" ht="12.75" customHeight="1">
      <c r="A302" s="55" t="s">
        <v>27</v>
      </c>
      <c r="B302" s="56">
        <v>249</v>
      </c>
      <c r="C302" s="56"/>
      <c r="D302" s="59" t="s">
        <v>34</v>
      </c>
      <c r="E302" s="116">
        <f>E301/$B301</f>
        <v>0.4243641231593039</v>
      </c>
      <c r="F302" s="116">
        <f>F301/$B301</f>
        <v>0.4002677376171352</v>
      </c>
      <c r="G302" s="116">
        <f>G301/$B301</f>
        <v>0.1111111111111111</v>
      </c>
      <c r="H302" s="116">
        <f>H301/$B301</f>
        <v>0.028112449799196786</v>
      </c>
      <c r="I302" s="116">
        <f>I301/$B301</f>
        <v>0.03614457831325301</v>
      </c>
      <c r="J302" s="12"/>
      <c r="N302" s="13"/>
      <c r="O302" s="14" t="s">
        <v>0</v>
      </c>
      <c r="P302" s="15">
        <f>E306</f>
        <v>0.44027777777777777</v>
      </c>
      <c r="Q302" s="11"/>
      <c r="R302" s="11"/>
    </row>
    <row r="303" spans="1:16" ht="12.75" customHeight="1">
      <c r="A303" s="55" t="s">
        <v>28</v>
      </c>
      <c r="B303" s="56">
        <v>3</v>
      </c>
      <c r="C303" s="56"/>
      <c r="D303" s="61"/>
      <c r="E303" s="155">
        <f>E302+F302</f>
        <v>0.8246318607764391</v>
      </c>
      <c r="F303" s="156"/>
      <c r="G303" s="56"/>
      <c r="H303" s="56"/>
      <c r="I303" s="56"/>
      <c r="J303" s="16"/>
      <c r="N303" s="17"/>
      <c r="O303" s="14" t="s">
        <v>1</v>
      </c>
      <c r="P303" s="15">
        <f>F306</f>
        <v>0.4152777777777778</v>
      </c>
    </row>
    <row r="304" spans="1:16" ht="12.75" customHeight="1">
      <c r="A304" s="62" t="str">
        <f>IF(B302*B303=B301,"ok","no ok")</f>
        <v>ok</v>
      </c>
      <c r="B304" s="63">
        <f>B302*B303</f>
        <v>747</v>
      </c>
      <c r="C304" s="56"/>
      <c r="D304" s="64" t="s">
        <v>8</v>
      </c>
      <c r="E304" s="56"/>
      <c r="F304" s="56"/>
      <c r="G304" s="56"/>
      <c r="H304" s="56"/>
      <c r="I304" s="56"/>
      <c r="J304" s="16"/>
      <c r="N304" s="18"/>
      <c r="O304" s="14" t="s">
        <v>2</v>
      </c>
      <c r="P304" s="15">
        <f>G306</f>
        <v>0.11527777777777778</v>
      </c>
    </row>
    <row r="305" spans="1:16" ht="12.75" customHeight="1">
      <c r="A305" s="65"/>
      <c r="B305" s="56">
        <f>SUM(E301:H301)</f>
        <v>720</v>
      </c>
      <c r="C305" s="56"/>
      <c r="D305" s="64">
        <f>B302</f>
        <v>249</v>
      </c>
      <c r="E305" s="56"/>
      <c r="F305" s="56"/>
      <c r="G305" s="56"/>
      <c r="H305" s="56"/>
      <c r="I305" s="56"/>
      <c r="J305" s="16"/>
      <c r="N305" s="19"/>
      <c r="O305" s="14" t="s">
        <v>3</v>
      </c>
      <c r="P305" s="15">
        <f>H306</f>
        <v>0.029166666666666667</v>
      </c>
    </row>
    <row r="306" spans="1:10" ht="12.75" customHeight="1" thickBot="1">
      <c r="A306" s="66"/>
      <c r="B306" s="56"/>
      <c r="C306" s="56"/>
      <c r="D306" s="64"/>
      <c r="E306" s="117">
        <f>E301/$B305</f>
        <v>0.44027777777777777</v>
      </c>
      <c r="F306" s="117">
        <f>F301/$B305</f>
        <v>0.4152777777777778</v>
      </c>
      <c r="G306" s="117">
        <f>G301/$B305</f>
        <v>0.11527777777777778</v>
      </c>
      <c r="H306" s="117">
        <f>H301/$B305</f>
        <v>0.029166666666666667</v>
      </c>
      <c r="I306" s="68"/>
      <c r="J306" s="20"/>
    </row>
    <row r="307" spans="1:10" ht="12.75" customHeight="1" thickBot="1">
      <c r="A307" s="65"/>
      <c r="B307" s="56"/>
      <c r="C307" s="56"/>
      <c r="D307" s="69"/>
      <c r="E307" s="153">
        <f>E306+F306</f>
        <v>0.8555555555555556</v>
      </c>
      <c r="F307" s="154"/>
      <c r="G307" s="56"/>
      <c r="H307" s="56"/>
      <c r="I307" s="56"/>
      <c r="J307" s="16"/>
    </row>
    <row r="308" ht="12.75" customHeight="1" thickBot="1"/>
    <row r="309" spans="1:19" ht="12.75" customHeight="1">
      <c r="A309" s="53"/>
      <c r="B309" s="53" t="s">
        <v>5</v>
      </c>
      <c r="C309" s="53"/>
      <c r="D309" s="54" t="s">
        <v>6</v>
      </c>
      <c r="E309" s="53" t="s">
        <v>0</v>
      </c>
      <c r="F309" s="53" t="s">
        <v>1</v>
      </c>
      <c r="G309" s="53" t="s">
        <v>2</v>
      </c>
      <c r="H309" s="53" t="s">
        <v>3</v>
      </c>
      <c r="I309" s="53" t="s">
        <v>4</v>
      </c>
      <c r="J309" s="9"/>
      <c r="K309" s="4" t="str">
        <f>D309</f>
        <v>PROCESSO</v>
      </c>
      <c r="M309" s="5">
        <f>D310</f>
        <v>47</v>
      </c>
      <c r="N309" s="4" t="str">
        <f>D311</f>
        <v>Aree Verdi</v>
      </c>
      <c r="S309" s="10" t="s">
        <v>64</v>
      </c>
    </row>
    <row r="310" spans="1:20" ht="12.75" customHeight="1">
      <c r="A310" s="55" t="s">
        <v>26</v>
      </c>
      <c r="B310" s="56">
        <f>SUM(E310:I310)</f>
        <v>747</v>
      </c>
      <c r="C310" s="56"/>
      <c r="D310" s="57">
        <v>47</v>
      </c>
      <c r="E310" s="58">
        <v>190</v>
      </c>
      <c r="F310" s="58">
        <v>384</v>
      </c>
      <c r="G310" s="58">
        <v>146</v>
      </c>
      <c r="H310" s="58">
        <v>13</v>
      </c>
      <c r="I310" s="58">
        <v>14</v>
      </c>
      <c r="J310" s="11"/>
      <c r="Q310" s="11"/>
      <c r="S310" s="11"/>
      <c r="T310" s="11"/>
    </row>
    <row r="311" spans="1:16" ht="12.75" customHeight="1">
      <c r="A311" s="55" t="s">
        <v>27</v>
      </c>
      <c r="B311" s="56">
        <v>249</v>
      </c>
      <c r="C311" s="56"/>
      <c r="D311" s="59" t="s">
        <v>32</v>
      </c>
      <c r="E311" s="60">
        <f>E310/$B310</f>
        <v>0.2543507362784471</v>
      </c>
      <c r="F311" s="60">
        <f>F310/$B310</f>
        <v>0.5140562248995983</v>
      </c>
      <c r="G311" s="60">
        <f>G310/$B310</f>
        <v>0.19544846050870146</v>
      </c>
      <c r="H311" s="60">
        <f>H310/$B310</f>
        <v>0.01740294511378849</v>
      </c>
      <c r="I311" s="60">
        <f>I310/$B310</f>
        <v>0.018741633199464525</v>
      </c>
      <c r="J311" s="12"/>
      <c r="N311" s="13"/>
      <c r="O311" s="14" t="s">
        <v>0</v>
      </c>
      <c r="P311" s="15">
        <f>E315</f>
        <v>0.2592087312414734</v>
      </c>
    </row>
    <row r="312" spans="1:16" ht="12.75" customHeight="1">
      <c r="A312" s="55" t="s">
        <v>28</v>
      </c>
      <c r="B312" s="56">
        <v>3</v>
      </c>
      <c r="C312" s="56"/>
      <c r="D312" s="61"/>
      <c r="E312" s="155">
        <f>E311+F311</f>
        <v>0.7684069611780455</v>
      </c>
      <c r="F312" s="156"/>
      <c r="G312" s="56"/>
      <c r="H312" s="56"/>
      <c r="I312" s="56"/>
      <c r="J312" s="16"/>
      <c r="N312" s="17"/>
      <c r="O312" s="14" t="s">
        <v>1</v>
      </c>
      <c r="P312" s="15">
        <f>F315</f>
        <v>0.5238744884038199</v>
      </c>
    </row>
    <row r="313" spans="1:16" ht="12.75" customHeight="1">
      <c r="A313" s="62" t="str">
        <f>IF(B311*B312=B310,"ok","no ok")</f>
        <v>ok</v>
      </c>
      <c r="B313" s="63">
        <f>B310-(B311*B312)</f>
        <v>0</v>
      </c>
      <c r="C313" s="56"/>
      <c r="D313" s="64" t="s">
        <v>8</v>
      </c>
      <c r="E313" s="56"/>
      <c r="F313" s="56"/>
      <c r="G313" s="56"/>
      <c r="H313" s="56"/>
      <c r="I313" s="56"/>
      <c r="J313" s="16"/>
      <c r="N313" s="18"/>
      <c r="O313" s="14" t="s">
        <v>2</v>
      </c>
      <c r="P313" s="15">
        <f>G315</f>
        <v>0.19918144611186903</v>
      </c>
    </row>
    <row r="314" spans="1:16" ht="12.75" customHeight="1">
      <c r="A314" s="65"/>
      <c r="B314" s="56">
        <f>SUM(E310:H310)</f>
        <v>733</v>
      </c>
      <c r="C314" s="56"/>
      <c r="D314" s="64">
        <f>B311</f>
        <v>249</v>
      </c>
      <c r="E314" s="56"/>
      <c r="F314" s="56"/>
      <c r="G314" s="56"/>
      <c r="H314" s="56"/>
      <c r="I314" s="56"/>
      <c r="J314" s="16"/>
      <c r="N314" s="19"/>
      <c r="O314" s="14" t="s">
        <v>3</v>
      </c>
      <c r="P314" s="15">
        <f>H315</f>
        <v>0.017735334242837655</v>
      </c>
    </row>
    <row r="315" spans="1:10" ht="12.75" customHeight="1" thickBot="1">
      <c r="A315" s="66"/>
      <c r="B315" s="56"/>
      <c r="C315" s="56"/>
      <c r="D315" s="64"/>
      <c r="E315" s="67">
        <f>E310/$B314</f>
        <v>0.2592087312414734</v>
      </c>
      <c r="F315" s="67">
        <f>F310/$B314</f>
        <v>0.5238744884038199</v>
      </c>
      <c r="G315" s="67">
        <f>G310/$B314</f>
        <v>0.19918144611186903</v>
      </c>
      <c r="H315" s="67">
        <f>H310/$B314</f>
        <v>0.017735334242837655</v>
      </c>
      <c r="I315" s="68"/>
      <c r="J315" s="20"/>
    </row>
    <row r="316" spans="1:10" ht="12.75" customHeight="1" thickBot="1">
      <c r="A316" s="65"/>
      <c r="B316" s="56"/>
      <c r="C316" s="56"/>
      <c r="D316" s="69"/>
      <c r="E316" s="153">
        <f>E315+F315</f>
        <v>0.7830832196452933</v>
      </c>
      <c r="F316" s="154"/>
      <c r="G316" s="56"/>
      <c r="H316" s="56"/>
      <c r="I316" s="56"/>
      <c r="J316" s="16"/>
    </row>
    <row r="317" ht="12.75" customHeight="1"/>
    <row r="318" spans="1:19" ht="12.75" customHeight="1">
      <c r="A318" s="26"/>
      <c r="B318" s="27" t="s">
        <v>5</v>
      </c>
      <c r="C318" s="28"/>
      <c r="D318" s="29" t="s">
        <v>6</v>
      </c>
      <c r="E318" s="30" t="s">
        <v>0</v>
      </c>
      <c r="F318" s="27" t="s">
        <v>1</v>
      </c>
      <c r="G318" s="27" t="s">
        <v>2</v>
      </c>
      <c r="H318" s="27" t="s">
        <v>3</v>
      </c>
      <c r="I318" s="27" t="s">
        <v>4</v>
      </c>
      <c r="J318" s="9"/>
      <c r="K318" s="4" t="str">
        <f>D318</f>
        <v>PROCESSO</v>
      </c>
      <c r="M318" s="5">
        <f>D319</f>
        <v>48</v>
      </c>
      <c r="N318" s="4" t="str">
        <f>D320</f>
        <v>Nidi</v>
      </c>
      <c r="S318" s="10" t="s">
        <v>65</v>
      </c>
    </row>
    <row r="319" spans="1:10" ht="12.75" customHeight="1">
      <c r="A319" s="31" t="s">
        <v>26</v>
      </c>
      <c r="B319" s="32">
        <f>SUM(E319:I319)</f>
        <v>3827</v>
      </c>
      <c r="C319" s="33"/>
      <c r="D319" s="34">
        <v>48</v>
      </c>
      <c r="E319" s="35">
        <v>2568</v>
      </c>
      <c r="F319" s="36">
        <v>1003</v>
      </c>
      <c r="G319" s="36">
        <v>93</v>
      </c>
      <c r="H319" s="36">
        <v>6</v>
      </c>
      <c r="I319" s="36">
        <v>157</v>
      </c>
      <c r="J319" s="11"/>
    </row>
    <row r="320" spans="1:16" ht="12.75" customHeight="1">
      <c r="A320" s="31" t="s">
        <v>27</v>
      </c>
      <c r="B320" s="97">
        <v>89</v>
      </c>
      <c r="C320" s="33"/>
      <c r="D320" s="38" t="s">
        <v>22</v>
      </c>
      <c r="E320" s="39">
        <f>E319/$B319</f>
        <v>0.6710216880062713</v>
      </c>
      <c r="F320" s="40">
        <f>F319/$B319</f>
        <v>0.2620851842174027</v>
      </c>
      <c r="G320" s="40">
        <f>G319/$B319</f>
        <v>0.024301019074993466</v>
      </c>
      <c r="H320" s="40">
        <f>H319/$B319</f>
        <v>0.001567807682257643</v>
      </c>
      <c r="I320" s="40">
        <f>I319/$B319</f>
        <v>0.04102430101907499</v>
      </c>
      <c r="J320" s="12"/>
      <c r="N320" s="13"/>
      <c r="O320" s="14" t="s">
        <v>0</v>
      </c>
      <c r="P320" s="15">
        <f>E324</f>
        <v>0.6997275204359673</v>
      </c>
    </row>
    <row r="321" spans="1:16" ht="12.75" customHeight="1">
      <c r="A321" s="31" t="s">
        <v>28</v>
      </c>
      <c r="B321" s="97">
        <v>43</v>
      </c>
      <c r="C321" s="33"/>
      <c r="D321" s="98" t="s">
        <v>45</v>
      </c>
      <c r="E321" s="151">
        <f>E320+F320</f>
        <v>0.9331068722236739</v>
      </c>
      <c r="F321" s="152"/>
      <c r="G321" s="32"/>
      <c r="H321" s="32"/>
      <c r="I321" s="32"/>
      <c r="J321" s="16"/>
      <c r="N321" s="17"/>
      <c r="O321" s="14" t="s">
        <v>1</v>
      </c>
      <c r="P321" s="15">
        <f>F324</f>
        <v>0.2732970027247956</v>
      </c>
    </row>
    <row r="322" spans="1:16" ht="12.75" customHeight="1">
      <c r="A322" s="79" t="str">
        <f>IF(((B320*B321)=B319),"ok","no ok")</f>
        <v>ok</v>
      </c>
      <c r="B322" s="43">
        <f>B319-(B320*B321)</f>
        <v>0</v>
      </c>
      <c r="C322" s="33"/>
      <c r="D322" s="44" t="s">
        <v>8</v>
      </c>
      <c r="E322" s="45"/>
      <c r="F322" s="32"/>
      <c r="G322" s="32"/>
      <c r="H322" s="32"/>
      <c r="I322" s="32"/>
      <c r="J322" s="16"/>
      <c r="N322" s="18"/>
      <c r="O322" s="14" t="s">
        <v>2</v>
      </c>
      <c r="P322" s="15">
        <f>G324</f>
        <v>0.02534059945504087</v>
      </c>
    </row>
    <row r="323" spans="1:16" ht="12.75" customHeight="1">
      <c r="A323" s="31" t="s">
        <v>38</v>
      </c>
      <c r="B323" s="32">
        <f>SUM(E319:H319)</f>
        <v>3670</v>
      </c>
      <c r="C323" s="33"/>
      <c r="D323" s="44">
        <f>B320</f>
        <v>89</v>
      </c>
      <c r="E323" s="45"/>
      <c r="F323" s="32"/>
      <c r="G323" s="32"/>
      <c r="H323" s="32"/>
      <c r="I323" s="32"/>
      <c r="J323" s="16"/>
      <c r="N323" s="19"/>
      <c r="O323" s="14" t="s">
        <v>3</v>
      </c>
      <c r="P323" s="15">
        <f>H324</f>
        <v>0.0016348773841961854</v>
      </c>
    </row>
    <row r="324" spans="1:10" ht="12.75" customHeight="1">
      <c r="A324" s="26"/>
      <c r="B324" s="26"/>
      <c r="C324" s="33"/>
      <c r="D324" s="44"/>
      <c r="E324" s="46">
        <f>E319/$B323</f>
        <v>0.6997275204359673</v>
      </c>
      <c r="F324" s="47">
        <f>F319/$B323</f>
        <v>0.2732970027247956</v>
      </c>
      <c r="G324" s="48">
        <f>G319/$B323</f>
        <v>0.02534059945504087</v>
      </c>
      <c r="H324" s="48">
        <f>H319/$B323</f>
        <v>0.0016348773841961854</v>
      </c>
      <c r="I324" s="49"/>
      <c r="J324" s="20"/>
    </row>
    <row r="325" spans="1:10" ht="12.75" customHeight="1">
      <c r="A325" s="26"/>
      <c r="B325" s="26"/>
      <c r="C325" s="33"/>
      <c r="D325" s="50"/>
      <c r="E325" s="149">
        <f>E324+F324</f>
        <v>0.9730245231607629</v>
      </c>
      <c r="F325" s="150"/>
      <c r="G325" s="45"/>
      <c r="H325" s="32"/>
      <c r="I325" s="32"/>
      <c r="J325" s="16"/>
    </row>
    <row r="326" spans="1:9" ht="12.75" customHeight="1">
      <c r="A326" s="26"/>
      <c r="B326" s="26"/>
      <c r="C326" s="26"/>
      <c r="D326" s="51"/>
      <c r="E326" s="52"/>
      <c r="F326" s="52"/>
      <c r="G326" s="26"/>
      <c r="H326" s="26"/>
      <c r="I326" s="26"/>
    </row>
    <row r="327" spans="1:19" ht="12.75" customHeight="1">
      <c r="A327" s="26"/>
      <c r="B327" s="27" t="s">
        <v>5</v>
      </c>
      <c r="C327" s="28"/>
      <c r="D327" s="29" t="s">
        <v>6</v>
      </c>
      <c r="E327" s="30" t="s">
        <v>0</v>
      </c>
      <c r="F327" s="27" t="s">
        <v>1</v>
      </c>
      <c r="G327" s="27" t="s">
        <v>2</v>
      </c>
      <c r="H327" s="27" t="s">
        <v>3</v>
      </c>
      <c r="I327" s="27" t="s">
        <v>4</v>
      </c>
      <c r="J327" s="9"/>
      <c r="K327" s="4" t="str">
        <f>D327</f>
        <v>PROCESSO</v>
      </c>
      <c r="M327" s="5">
        <f>D328</f>
        <v>48</v>
      </c>
      <c r="N327" s="4" t="str">
        <f>D329</f>
        <v>Nidi - Operatori</v>
      </c>
      <c r="S327" s="10" t="s">
        <v>65</v>
      </c>
    </row>
    <row r="328" spans="1:10" ht="12.75" customHeight="1">
      <c r="A328" s="31" t="s">
        <v>26</v>
      </c>
      <c r="B328" s="32">
        <f>SUM(E328:I328)</f>
        <v>91</v>
      </c>
      <c r="C328" s="33"/>
      <c r="D328" s="34">
        <v>48</v>
      </c>
      <c r="E328" s="35">
        <v>1</v>
      </c>
      <c r="F328" s="36">
        <v>69</v>
      </c>
      <c r="G328" s="36">
        <v>10</v>
      </c>
      <c r="H328" s="36">
        <v>0</v>
      </c>
      <c r="I328" s="36">
        <v>11</v>
      </c>
      <c r="J328" s="11"/>
    </row>
    <row r="329" spans="1:16" ht="12.75" customHeight="1">
      <c r="A329" s="31" t="s">
        <v>27</v>
      </c>
      <c r="B329" s="97">
        <v>13</v>
      </c>
      <c r="C329" s="33"/>
      <c r="D329" s="38" t="s">
        <v>59</v>
      </c>
      <c r="E329" s="39">
        <f>E328/$B328</f>
        <v>0.01098901098901099</v>
      </c>
      <c r="F329" s="40">
        <f>F328/$B328</f>
        <v>0.7582417582417582</v>
      </c>
      <c r="G329" s="40">
        <f>G328/$B328</f>
        <v>0.10989010989010989</v>
      </c>
      <c r="H329" s="40">
        <f>H328/$B328</f>
        <v>0</v>
      </c>
      <c r="I329" s="40">
        <f>I328/$B328</f>
        <v>0.12087912087912088</v>
      </c>
      <c r="J329" s="12"/>
      <c r="N329" s="13"/>
      <c r="O329" s="14" t="s">
        <v>0</v>
      </c>
      <c r="P329" s="15">
        <f>E333</f>
        <v>0.0125</v>
      </c>
    </row>
    <row r="330" spans="1:16" ht="12.75" customHeight="1">
      <c r="A330" s="31" t="s">
        <v>28</v>
      </c>
      <c r="B330" s="97">
        <v>7</v>
      </c>
      <c r="C330" s="33"/>
      <c r="D330" s="98" t="s">
        <v>46</v>
      </c>
      <c r="E330" s="151">
        <f>E329+F329</f>
        <v>0.7692307692307692</v>
      </c>
      <c r="F330" s="152"/>
      <c r="G330" s="32"/>
      <c r="H330" s="32"/>
      <c r="I330" s="32"/>
      <c r="J330" s="16"/>
      <c r="N330" s="17"/>
      <c r="O330" s="14" t="s">
        <v>1</v>
      </c>
      <c r="P330" s="15">
        <f>F333</f>
        <v>0.8625</v>
      </c>
    </row>
    <row r="331" spans="1:16" ht="12.75" customHeight="1">
      <c r="A331" s="79" t="str">
        <f>IF(((B329*B330)=B328),"ok","no ok")</f>
        <v>ok</v>
      </c>
      <c r="B331" s="43">
        <f>B328-(B329*B330)</f>
        <v>0</v>
      </c>
      <c r="C331" s="33"/>
      <c r="D331" s="44" t="s">
        <v>8</v>
      </c>
      <c r="E331" s="45"/>
      <c r="F331" s="32"/>
      <c r="G331" s="32"/>
      <c r="H331" s="32"/>
      <c r="I331" s="32"/>
      <c r="J331" s="16"/>
      <c r="N331" s="18"/>
      <c r="O331" s="14" t="s">
        <v>2</v>
      </c>
      <c r="P331" s="15">
        <f>G333</f>
        <v>0.125</v>
      </c>
    </row>
    <row r="332" spans="1:16" ht="12.75" customHeight="1">
      <c r="A332" s="31" t="s">
        <v>38</v>
      </c>
      <c r="B332" s="32">
        <f>SUM(E328:H328)</f>
        <v>80</v>
      </c>
      <c r="C332" s="33"/>
      <c r="D332" s="44">
        <f>B329</f>
        <v>13</v>
      </c>
      <c r="E332" s="45"/>
      <c r="F332" s="32"/>
      <c r="G332" s="32"/>
      <c r="H332" s="32"/>
      <c r="I332" s="32"/>
      <c r="J332" s="16"/>
      <c r="N332" s="19"/>
      <c r="O332" s="14" t="s">
        <v>3</v>
      </c>
      <c r="P332" s="15">
        <f>H333</f>
        <v>0</v>
      </c>
    </row>
    <row r="333" spans="1:10" ht="12.75" customHeight="1">
      <c r="A333" s="26"/>
      <c r="B333" s="26"/>
      <c r="C333" s="33"/>
      <c r="D333" s="44"/>
      <c r="E333" s="46">
        <f>E328/$B332</f>
        <v>0.0125</v>
      </c>
      <c r="F333" s="47">
        <f>F328/$B332</f>
        <v>0.8625</v>
      </c>
      <c r="G333" s="48">
        <f>G328/$B332</f>
        <v>0.125</v>
      </c>
      <c r="H333" s="48">
        <f>H328/$B332</f>
        <v>0</v>
      </c>
      <c r="I333" s="49"/>
      <c r="J333" s="20"/>
    </row>
    <row r="334" spans="1:10" ht="12.75" customHeight="1">
      <c r="A334" s="26"/>
      <c r="B334" s="26"/>
      <c r="C334" s="33"/>
      <c r="D334" s="50"/>
      <c r="E334" s="149">
        <f>E333+F333</f>
        <v>0.875</v>
      </c>
      <c r="F334" s="150"/>
      <c r="G334" s="45"/>
      <c r="H334" s="32"/>
      <c r="I334" s="32"/>
      <c r="J334" s="16"/>
    </row>
    <row r="335" spans="1:9" ht="12.75" customHeight="1" thickBot="1">
      <c r="A335" s="26"/>
      <c r="B335" s="26"/>
      <c r="C335" s="26"/>
      <c r="D335" s="51"/>
      <c r="E335" s="52"/>
      <c r="F335" s="52"/>
      <c r="G335" s="26"/>
      <c r="H335" s="26"/>
      <c r="I335" s="26"/>
    </row>
    <row r="336" spans="1:19" ht="12.75" customHeight="1">
      <c r="A336" s="53"/>
      <c r="B336" s="53" t="s">
        <v>5</v>
      </c>
      <c r="C336" s="53"/>
      <c r="D336" s="54" t="s">
        <v>6</v>
      </c>
      <c r="E336" s="53" t="s">
        <v>0</v>
      </c>
      <c r="F336" s="53" t="s">
        <v>1</v>
      </c>
      <c r="G336" s="53" t="s">
        <v>2</v>
      </c>
      <c r="H336" s="53" t="s">
        <v>3</v>
      </c>
      <c r="I336" s="53" t="s">
        <v>4</v>
      </c>
      <c r="J336" s="9"/>
      <c r="K336" s="4" t="str">
        <f>D336</f>
        <v>PROCESSO</v>
      </c>
      <c r="M336" s="5">
        <f>D337</f>
        <v>49</v>
      </c>
      <c r="N336" s="4" t="str">
        <f>D338</f>
        <v>Viabilità</v>
      </c>
      <c r="S336" s="10" t="s">
        <v>64</v>
      </c>
    </row>
    <row r="337" spans="1:10" ht="12.75" customHeight="1">
      <c r="A337" s="55" t="s">
        <v>26</v>
      </c>
      <c r="B337" s="56">
        <f>SUM(E337:I337)</f>
        <v>2490</v>
      </c>
      <c r="C337" s="56"/>
      <c r="D337" s="57">
        <v>49</v>
      </c>
      <c r="E337" s="58">
        <v>957</v>
      </c>
      <c r="F337" s="58">
        <v>986</v>
      </c>
      <c r="G337" s="58">
        <v>226</v>
      </c>
      <c r="H337" s="58">
        <v>64</v>
      </c>
      <c r="I337" s="58">
        <v>257</v>
      </c>
      <c r="J337" s="11"/>
    </row>
    <row r="338" spans="1:18" ht="12.75" customHeight="1">
      <c r="A338" s="55" t="s">
        <v>27</v>
      </c>
      <c r="B338" s="56">
        <v>249</v>
      </c>
      <c r="C338" s="56"/>
      <c r="D338" s="59" t="s">
        <v>35</v>
      </c>
      <c r="E338" s="116">
        <f>E337/$B337</f>
        <v>0.38433734939759034</v>
      </c>
      <c r="F338" s="116">
        <f>F337/$B337</f>
        <v>0.39598393574297186</v>
      </c>
      <c r="G338" s="116">
        <f>G337/$B337</f>
        <v>0.09076305220883533</v>
      </c>
      <c r="H338" s="116">
        <f>H337/$B337</f>
        <v>0.02570281124497992</v>
      </c>
      <c r="I338" s="118">
        <f>I337/$B337</f>
        <v>0.10321285140562249</v>
      </c>
      <c r="J338" s="12"/>
      <c r="N338" s="13"/>
      <c r="O338" s="14" t="s">
        <v>0</v>
      </c>
      <c r="P338" s="15">
        <f>E342</f>
        <v>0.42857142857142855</v>
      </c>
      <c r="Q338" s="11"/>
      <c r="R338" s="11"/>
    </row>
    <row r="339" spans="1:16" ht="12.75" customHeight="1">
      <c r="A339" s="55" t="s">
        <v>28</v>
      </c>
      <c r="B339" s="56">
        <v>10</v>
      </c>
      <c r="C339" s="56"/>
      <c r="D339" s="61"/>
      <c r="E339" s="155">
        <f>E338+F338</f>
        <v>0.7803212851405622</v>
      </c>
      <c r="F339" s="156"/>
      <c r="G339" s="56"/>
      <c r="H339" s="56"/>
      <c r="I339" s="56"/>
      <c r="J339" s="16"/>
      <c r="N339" s="17"/>
      <c r="O339" s="14" t="s">
        <v>1</v>
      </c>
      <c r="P339" s="15">
        <f>F342</f>
        <v>0.44155844155844154</v>
      </c>
    </row>
    <row r="340" spans="1:16" ht="12.75" customHeight="1">
      <c r="A340" s="62" t="str">
        <f>IF(B338*B339=B337,"ok","no ok")</f>
        <v>ok</v>
      </c>
      <c r="B340" s="63">
        <f>B338*B339</f>
        <v>2490</v>
      </c>
      <c r="C340" s="56"/>
      <c r="D340" s="64" t="s">
        <v>8</v>
      </c>
      <c r="E340" s="56"/>
      <c r="F340" s="56"/>
      <c r="G340" s="56"/>
      <c r="H340" s="56"/>
      <c r="I340" s="56"/>
      <c r="J340" s="16"/>
      <c r="N340" s="18"/>
      <c r="O340" s="14" t="s">
        <v>2</v>
      </c>
      <c r="P340" s="15">
        <f>G342</f>
        <v>0.10120913569189431</v>
      </c>
    </row>
    <row r="341" spans="1:16" ht="12.75" customHeight="1">
      <c r="A341" s="65"/>
      <c r="B341" s="56">
        <f>SUM(E337:H337)</f>
        <v>2233</v>
      </c>
      <c r="C341" s="56"/>
      <c r="D341" s="64">
        <f>B338</f>
        <v>249</v>
      </c>
      <c r="E341" s="56"/>
      <c r="F341" s="56"/>
      <c r="G341" s="56"/>
      <c r="H341" s="56"/>
      <c r="I341" s="56"/>
      <c r="J341" s="16"/>
      <c r="N341" s="19"/>
      <c r="O341" s="14" t="s">
        <v>3</v>
      </c>
      <c r="P341" s="15">
        <f>H342</f>
        <v>0.028660994178235557</v>
      </c>
    </row>
    <row r="342" spans="1:10" ht="12.75" customHeight="1" thickBot="1">
      <c r="A342" s="66"/>
      <c r="B342" s="56"/>
      <c r="C342" s="56"/>
      <c r="D342" s="64"/>
      <c r="E342" s="117">
        <f>E337/$B341</f>
        <v>0.42857142857142855</v>
      </c>
      <c r="F342" s="117">
        <f>F337/$B341</f>
        <v>0.44155844155844154</v>
      </c>
      <c r="G342" s="117">
        <f>G337/$B341</f>
        <v>0.10120913569189431</v>
      </c>
      <c r="H342" s="117">
        <f>H337/$B341</f>
        <v>0.028660994178235557</v>
      </c>
      <c r="I342" s="68"/>
      <c r="J342" s="20"/>
    </row>
    <row r="343" spans="1:10" ht="12.75" customHeight="1" thickBot="1">
      <c r="A343" s="65"/>
      <c r="B343" s="56"/>
      <c r="C343" s="56"/>
      <c r="D343" s="69"/>
      <c r="E343" s="153">
        <f>E342+F342</f>
        <v>0.8701298701298701</v>
      </c>
      <c r="F343" s="154"/>
      <c r="G343" s="56"/>
      <c r="H343" s="56"/>
      <c r="I343" s="56"/>
      <c r="J343" s="16"/>
    </row>
    <row r="344" ht="12.75" customHeight="1"/>
    <row r="345" spans="1:19" ht="12.75" customHeight="1">
      <c r="A345" s="26"/>
      <c r="B345" s="27" t="s">
        <v>5</v>
      </c>
      <c r="C345" s="28"/>
      <c r="D345" s="29" t="s">
        <v>6</v>
      </c>
      <c r="E345" s="30" t="s">
        <v>0</v>
      </c>
      <c r="F345" s="27" t="s">
        <v>1</v>
      </c>
      <c r="G345" s="27" t="s">
        <v>2</v>
      </c>
      <c r="H345" s="27" t="s">
        <v>3</v>
      </c>
      <c r="I345" s="27" t="s">
        <v>4</v>
      </c>
      <c r="J345" s="9"/>
      <c r="K345" s="4" t="str">
        <f>D345</f>
        <v>PROCESSO</v>
      </c>
      <c r="M345" s="5">
        <f>D346</f>
        <v>51</v>
      </c>
      <c r="N345" s="4" t="str">
        <f>D347</f>
        <v>Commercio</v>
      </c>
      <c r="S345" s="10" t="s">
        <v>65</v>
      </c>
    </row>
    <row r="346" spans="1:10" ht="12.75" customHeight="1">
      <c r="A346" s="31" t="s">
        <v>26</v>
      </c>
      <c r="B346" s="32">
        <f>SUM(E346:I346)</f>
        <v>323</v>
      </c>
      <c r="C346" s="33"/>
      <c r="D346" s="34">
        <v>51</v>
      </c>
      <c r="E346" s="35">
        <v>105</v>
      </c>
      <c r="F346" s="36">
        <v>80</v>
      </c>
      <c r="G346" s="36">
        <v>35</v>
      </c>
      <c r="H346" s="36">
        <v>28</v>
      </c>
      <c r="I346" s="36">
        <v>75</v>
      </c>
      <c r="J346" s="11"/>
    </row>
    <row r="347" spans="1:16" ht="12.75" customHeight="1">
      <c r="A347" s="31" t="s">
        <v>27</v>
      </c>
      <c r="B347" s="97">
        <v>17</v>
      </c>
      <c r="C347" s="33"/>
      <c r="D347" s="38" t="s">
        <v>7</v>
      </c>
      <c r="E347" s="39">
        <f>E346/$B346</f>
        <v>0.32507739938080493</v>
      </c>
      <c r="F347" s="40">
        <f>F346/$B346</f>
        <v>0.2476780185758514</v>
      </c>
      <c r="G347" s="40">
        <f>G346/$B346</f>
        <v>0.10835913312693499</v>
      </c>
      <c r="H347" s="40">
        <f>H346/$B346</f>
        <v>0.08668730650154799</v>
      </c>
      <c r="I347" s="40">
        <f>I346/$B346</f>
        <v>0.23219814241486067</v>
      </c>
      <c r="J347" s="12"/>
      <c r="N347" s="13"/>
      <c r="O347" s="14" t="s">
        <v>0</v>
      </c>
      <c r="P347" s="15">
        <f>E351</f>
        <v>0.42338709677419356</v>
      </c>
    </row>
    <row r="348" spans="1:16" ht="12.75" customHeight="1">
      <c r="A348" s="31" t="s">
        <v>28</v>
      </c>
      <c r="B348" s="97">
        <v>19</v>
      </c>
      <c r="C348" s="33"/>
      <c r="D348" s="41"/>
      <c r="E348" s="151">
        <f>E347+F347</f>
        <v>0.5727554179566563</v>
      </c>
      <c r="F348" s="152"/>
      <c r="G348" s="32"/>
      <c r="H348" s="32"/>
      <c r="I348" s="32"/>
      <c r="J348" s="16"/>
      <c r="N348" s="17"/>
      <c r="O348" s="14" t="s">
        <v>1</v>
      </c>
      <c r="P348" s="15">
        <f>F351</f>
        <v>0.3225806451612903</v>
      </c>
    </row>
    <row r="349" spans="1:16" ht="12.75" customHeight="1">
      <c r="A349" s="79" t="str">
        <f>IF(((B347*B348)=B346),"ok","no ok")</f>
        <v>ok</v>
      </c>
      <c r="B349" s="43">
        <f>B346-(B347*B348)</f>
        <v>0</v>
      </c>
      <c r="C349" s="33"/>
      <c r="D349" s="44" t="s">
        <v>8</v>
      </c>
      <c r="E349" s="45"/>
      <c r="F349" s="32"/>
      <c r="G349" s="32"/>
      <c r="H349" s="32"/>
      <c r="I349" s="32"/>
      <c r="J349" s="16"/>
      <c r="N349" s="18"/>
      <c r="O349" s="14" t="s">
        <v>2</v>
      </c>
      <c r="P349" s="15">
        <f>G351</f>
        <v>0.14112903225806453</v>
      </c>
    </row>
    <row r="350" spans="1:16" ht="12.75" customHeight="1">
      <c r="A350" s="31" t="s">
        <v>38</v>
      </c>
      <c r="B350" s="32">
        <f>SUM(E346:H346)</f>
        <v>248</v>
      </c>
      <c r="C350" s="33"/>
      <c r="D350" s="44">
        <f>B347</f>
        <v>17</v>
      </c>
      <c r="E350" s="45"/>
      <c r="F350" s="32"/>
      <c r="G350" s="32"/>
      <c r="H350" s="32"/>
      <c r="I350" s="32"/>
      <c r="J350" s="16"/>
      <c r="N350" s="19"/>
      <c r="O350" s="14" t="s">
        <v>3</v>
      </c>
      <c r="P350" s="15">
        <f>H351</f>
        <v>0.11290322580645161</v>
      </c>
    </row>
    <row r="351" spans="1:10" ht="12.75" customHeight="1">
      <c r="A351" s="26"/>
      <c r="B351" s="26"/>
      <c r="C351" s="33"/>
      <c r="D351" s="105"/>
      <c r="E351" s="46">
        <f>E346/$B350</f>
        <v>0.42338709677419356</v>
      </c>
      <c r="F351" s="47">
        <f>F346/$B350</f>
        <v>0.3225806451612903</v>
      </c>
      <c r="G351" s="48">
        <f>G346/$B350</f>
        <v>0.14112903225806453</v>
      </c>
      <c r="H351" s="48">
        <f>H346/$B350</f>
        <v>0.11290322580645161</v>
      </c>
      <c r="I351" s="49"/>
      <c r="J351" s="20"/>
    </row>
    <row r="352" spans="1:10" ht="12.75" customHeight="1">
      <c r="A352" s="26"/>
      <c r="B352" s="26"/>
      <c r="C352" s="33"/>
      <c r="D352" s="106"/>
      <c r="E352" s="149">
        <f>E351+F351</f>
        <v>0.7459677419354839</v>
      </c>
      <c r="F352" s="150"/>
      <c r="G352" s="45"/>
      <c r="H352" s="32"/>
      <c r="I352" s="32"/>
      <c r="J352" s="16"/>
    </row>
    <row r="353" spans="1:9" ht="12.75" customHeight="1">
      <c r="A353" s="26"/>
      <c r="B353" s="26"/>
      <c r="C353" s="26"/>
      <c r="D353" s="51"/>
      <c r="E353" s="52"/>
      <c r="F353" s="52"/>
      <c r="G353" s="26"/>
      <c r="H353" s="26"/>
      <c r="I353" s="26"/>
    </row>
    <row r="354" spans="1:19" ht="12.75" customHeight="1">
      <c r="A354" s="26"/>
      <c r="B354" s="27" t="s">
        <v>5</v>
      </c>
      <c r="C354" s="28"/>
      <c r="D354" s="29" t="s">
        <v>6</v>
      </c>
      <c r="E354" s="30" t="s">
        <v>0</v>
      </c>
      <c r="F354" s="27" t="s">
        <v>1</v>
      </c>
      <c r="G354" s="27" t="s">
        <v>2</v>
      </c>
      <c r="H354" s="27" t="s">
        <v>3</v>
      </c>
      <c r="I354" s="27" t="s">
        <v>4</v>
      </c>
      <c r="J354" s="9"/>
      <c r="K354" s="4" t="str">
        <f>D354</f>
        <v>PROCESSO</v>
      </c>
      <c r="M354" s="5" t="str">
        <f>D355</f>
        <v>R2</v>
      </c>
      <c r="N354" s="4" t="str">
        <f>D356</f>
        <v>Servizio Civile - Val. intermedia</v>
      </c>
      <c r="S354" s="10" t="s">
        <v>65</v>
      </c>
    </row>
    <row r="355" spans="1:10" ht="12.75" customHeight="1">
      <c r="A355" s="31" t="s">
        <v>26</v>
      </c>
      <c r="B355" s="32">
        <f>SUM(E355:I355)</f>
        <v>70</v>
      </c>
      <c r="C355" s="33"/>
      <c r="D355" s="34" t="s">
        <v>24</v>
      </c>
      <c r="E355" s="35">
        <v>51</v>
      </c>
      <c r="F355" s="36">
        <v>19</v>
      </c>
      <c r="G355" s="36">
        <v>0</v>
      </c>
      <c r="H355" s="36">
        <v>0</v>
      </c>
      <c r="I355" s="36">
        <v>0</v>
      </c>
      <c r="J355" s="11"/>
    </row>
    <row r="356" spans="1:16" ht="12.75" customHeight="1">
      <c r="A356" s="31" t="s">
        <v>27</v>
      </c>
      <c r="B356" s="32">
        <v>14</v>
      </c>
      <c r="C356" s="33"/>
      <c r="D356" s="38" t="s">
        <v>61</v>
      </c>
      <c r="E356" s="39">
        <f>E355/$B355</f>
        <v>0.7285714285714285</v>
      </c>
      <c r="F356" s="40">
        <f>F355/$B355</f>
        <v>0.2714285714285714</v>
      </c>
      <c r="G356" s="40">
        <f>G355/$B355</f>
        <v>0</v>
      </c>
      <c r="H356" s="40">
        <f>H355/$B355</f>
        <v>0</v>
      </c>
      <c r="I356" s="40">
        <f>I355/$B355</f>
        <v>0</v>
      </c>
      <c r="J356" s="12"/>
      <c r="N356" s="13"/>
      <c r="O356" s="14" t="s">
        <v>0</v>
      </c>
      <c r="P356" s="15">
        <f>E360</f>
        <v>0.7285714285714285</v>
      </c>
    </row>
    <row r="357" spans="1:16" ht="12.75" customHeight="1">
      <c r="A357" s="31" t="s">
        <v>28</v>
      </c>
      <c r="B357" s="32">
        <v>5</v>
      </c>
      <c r="C357" s="33"/>
      <c r="D357" s="78"/>
      <c r="E357" s="151">
        <f>E356+F356</f>
        <v>1</v>
      </c>
      <c r="F357" s="152"/>
      <c r="G357" s="32"/>
      <c r="H357" s="32"/>
      <c r="I357" s="32"/>
      <c r="J357" s="16"/>
      <c r="N357" s="17"/>
      <c r="O357" s="14" t="s">
        <v>1</v>
      </c>
      <c r="P357" s="15">
        <f>F360</f>
        <v>0.2714285714285714</v>
      </c>
    </row>
    <row r="358" spans="1:16" ht="12.75" customHeight="1">
      <c r="A358" s="79" t="str">
        <f>IF(((B356*B357)=B355),"ok","no ok")</f>
        <v>ok</v>
      </c>
      <c r="B358" s="43">
        <f>B355-(B356*B357)</f>
        <v>0</v>
      </c>
      <c r="C358" s="33"/>
      <c r="D358" s="44" t="s">
        <v>8</v>
      </c>
      <c r="E358" s="45"/>
      <c r="F358" s="32"/>
      <c r="G358" s="32"/>
      <c r="H358" s="32"/>
      <c r="I358" s="32"/>
      <c r="J358" s="16"/>
      <c r="N358" s="18"/>
      <c r="O358" s="14" t="s">
        <v>2</v>
      </c>
      <c r="P358" s="15">
        <f>G360</f>
        <v>0</v>
      </c>
    </row>
    <row r="359" spans="1:16" ht="12.75" customHeight="1">
      <c r="A359" s="31" t="s">
        <v>38</v>
      </c>
      <c r="B359" s="32">
        <f>SUM(E355:H355)</f>
        <v>70</v>
      </c>
      <c r="C359" s="33"/>
      <c r="D359" s="44">
        <f>B356</f>
        <v>14</v>
      </c>
      <c r="E359" s="45"/>
      <c r="F359" s="32"/>
      <c r="G359" s="32"/>
      <c r="H359" s="32"/>
      <c r="I359" s="32"/>
      <c r="J359" s="16"/>
      <c r="N359" s="19"/>
      <c r="O359" s="14" t="s">
        <v>3</v>
      </c>
      <c r="P359" s="15">
        <f>H360</f>
        <v>0</v>
      </c>
    </row>
    <row r="360" spans="1:10" ht="12.75" customHeight="1">
      <c r="A360" s="26"/>
      <c r="B360" s="26"/>
      <c r="C360" s="33"/>
      <c r="D360" s="44"/>
      <c r="E360" s="46">
        <f>E355/$B359</f>
        <v>0.7285714285714285</v>
      </c>
      <c r="F360" s="47">
        <f>F355/$B359</f>
        <v>0.2714285714285714</v>
      </c>
      <c r="G360" s="48">
        <f>G355/$B359</f>
        <v>0</v>
      </c>
      <c r="H360" s="48">
        <f>H355/$B359</f>
        <v>0</v>
      </c>
      <c r="I360" s="49"/>
      <c r="J360" s="20"/>
    </row>
    <row r="361" spans="1:10" ht="12.75" customHeight="1">
      <c r="A361" s="26"/>
      <c r="B361" s="26"/>
      <c r="C361" s="33"/>
      <c r="D361" s="50"/>
      <c r="E361" s="149">
        <f>E360+F360</f>
        <v>1</v>
      </c>
      <c r="F361" s="150"/>
      <c r="G361" s="45"/>
      <c r="H361" s="32"/>
      <c r="I361" s="32"/>
      <c r="J361" s="16"/>
    </row>
    <row r="362" spans="1:9" ht="12.75" customHeight="1">
      <c r="A362" s="26"/>
      <c r="B362" s="26"/>
      <c r="C362" s="26"/>
      <c r="D362" s="51"/>
      <c r="E362" s="52"/>
      <c r="F362" s="52"/>
      <c r="G362" s="26"/>
      <c r="H362" s="26"/>
      <c r="I362" s="26"/>
    </row>
    <row r="363" spans="1:19" ht="12.75" customHeight="1">
      <c r="A363" s="26"/>
      <c r="B363" s="27" t="s">
        <v>5</v>
      </c>
      <c r="C363" s="28"/>
      <c r="D363" s="29" t="s">
        <v>6</v>
      </c>
      <c r="E363" s="30" t="s">
        <v>0</v>
      </c>
      <c r="F363" s="27" t="s">
        <v>1</v>
      </c>
      <c r="G363" s="27" t="s">
        <v>2</v>
      </c>
      <c r="H363" s="27" t="s">
        <v>3</v>
      </c>
      <c r="I363" s="27" t="s">
        <v>4</v>
      </c>
      <c r="J363" s="9"/>
      <c r="K363" s="4" t="str">
        <f>D363</f>
        <v>PROCESSO</v>
      </c>
      <c r="M363" s="5" t="str">
        <f>D364</f>
        <v>R3</v>
      </c>
      <c r="N363" s="4" t="str">
        <f>D365</f>
        <v>Servizio Civile - Val. Rilevanza</v>
      </c>
      <c r="S363" s="10" t="s">
        <v>65</v>
      </c>
    </row>
    <row r="364" spans="1:10" ht="12.75" customHeight="1">
      <c r="A364" s="31" t="s">
        <v>26</v>
      </c>
      <c r="B364" s="32">
        <f>SUM(E364:I364)</f>
        <v>140</v>
      </c>
      <c r="C364" s="33"/>
      <c r="D364" s="34" t="s">
        <v>25</v>
      </c>
      <c r="E364" s="35">
        <v>52</v>
      </c>
      <c r="F364" s="36">
        <v>68</v>
      </c>
      <c r="G364" s="36">
        <v>2</v>
      </c>
      <c r="H364" s="36">
        <v>0</v>
      </c>
      <c r="I364" s="36">
        <v>18</v>
      </c>
      <c r="J364" s="11"/>
    </row>
    <row r="365" spans="1:16" ht="12.75" customHeight="1">
      <c r="A365" s="31" t="s">
        <v>27</v>
      </c>
      <c r="B365" s="32">
        <v>14</v>
      </c>
      <c r="C365" s="33"/>
      <c r="D365" s="38" t="s">
        <v>62</v>
      </c>
      <c r="E365" s="39">
        <f>E364/$B364</f>
        <v>0.37142857142857144</v>
      </c>
      <c r="F365" s="40">
        <f>F364/$B364</f>
        <v>0.4857142857142857</v>
      </c>
      <c r="G365" s="40">
        <f>G364/$B364</f>
        <v>0.014285714285714285</v>
      </c>
      <c r="H365" s="40">
        <f>H364/$B364</f>
        <v>0</v>
      </c>
      <c r="I365" s="40">
        <f>I364/$B364</f>
        <v>0.12857142857142856</v>
      </c>
      <c r="J365" s="12"/>
      <c r="N365" s="13"/>
      <c r="O365" s="14" t="s">
        <v>0</v>
      </c>
      <c r="P365" s="15">
        <f>E369</f>
        <v>0.4262295081967213</v>
      </c>
    </row>
    <row r="366" spans="1:16" ht="12.75" customHeight="1">
      <c r="A366" s="31" t="s">
        <v>28</v>
      </c>
      <c r="B366" s="32">
        <v>10</v>
      </c>
      <c r="C366" s="33"/>
      <c r="D366" s="78"/>
      <c r="E366" s="151">
        <f>E365+F365</f>
        <v>0.8571428571428572</v>
      </c>
      <c r="F366" s="152"/>
      <c r="G366" s="32"/>
      <c r="H366" s="32"/>
      <c r="I366" s="32"/>
      <c r="J366" s="16"/>
      <c r="N366" s="17"/>
      <c r="O366" s="14" t="s">
        <v>1</v>
      </c>
      <c r="P366" s="15">
        <f>F369</f>
        <v>0.5573770491803278</v>
      </c>
    </row>
    <row r="367" spans="1:16" ht="12.75" customHeight="1">
      <c r="A367" s="79" t="str">
        <f>IF(((B365*B366)=B364),"ok","no ok")</f>
        <v>ok</v>
      </c>
      <c r="B367" s="43">
        <f>B365*B366</f>
        <v>140</v>
      </c>
      <c r="C367" s="33"/>
      <c r="D367" s="44" t="s">
        <v>8</v>
      </c>
      <c r="E367" s="45"/>
      <c r="F367" s="32"/>
      <c r="G367" s="32"/>
      <c r="H367" s="32"/>
      <c r="I367" s="32"/>
      <c r="J367" s="16"/>
      <c r="N367" s="18"/>
      <c r="O367" s="14" t="s">
        <v>2</v>
      </c>
      <c r="P367" s="15">
        <f>G369</f>
        <v>0.01639344262295082</v>
      </c>
    </row>
    <row r="368" spans="1:16" ht="12.75" customHeight="1">
      <c r="A368" s="31" t="s">
        <v>38</v>
      </c>
      <c r="B368" s="32">
        <f>SUM(E364:H364)</f>
        <v>122</v>
      </c>
      <c r="C368" s="33"/>
      <c r="D368" s="44">
        <f>B365</f>
        <v>14</v>
      </c>
      <c r="E368" s="45"/>
      <c r="F368" s="32"/>
      <c r="G368" s="32"/>
      <c r="H368" s="32"/>
      <c r="I368" s="32"/>
      <c r="J368" s="16"/>
      <c r="N368" s="19"/>
      <c r="O368" s="14" t="s">
        <v>3</v>
      </c>
      <c r="P368" s="15">
        <f>H369</f>
        <v>0</v>
      </c>
    </row>
    <row r="369" spans="1:10" ht="12.75" customHeight="1">
      <c r="A369" s="26"/>
      <c r="B369" s="26"/>
      <c r="C369" s="33"/>
      <c r="D369" s="44"/>
      <c r="E369" s="46">
        <f>E364/$B368</f>
        <v>0.4262295081967213</v>
      </c>
      <c r="F369" s="47">
        <f>F364/$B368</f>
        <v>0.5573770491803278</v>
      </c>
      <c r="G369" s="48">
        <f>G364/$B368</f>
        <v>0.01639344262295082</v>
      </c>
      <c r="H369" s="48">
        <f>H364/$B368</f>
        <v>0</v>
      </c>
      <c r="I369" s="49"/>
      <c r="J369" s="20"/>
    </row>
    <row r="370" spans="1:10" ht="12.75" customHeight="1">
      <c r="A370" s="26"/>
      <c r="B370" s="26"/>
      <c r="C370" s="33"/>
      <c r="D370" s="50"/>
      <c r="E370" s="149">
        <f>E369+F369</f>
        <v>0.9836065573770492</v>
      </c>
      <c r="F370" s="150"/>
      <c r="G370" s="45"/>
      <c r="H370" s="32"/>
      <c r="I370" s="32"/>
      <c r="J370" s="16"/>
    </row>
    <row r="371" spans="1:10" ht="12.75" customHeight="1">
      <c r="A371" s="26"/>
      <c r="B371" s="26"/>
      <c r="C371" s="120"/>
      <c r="D371" s="121"/>
      <c r="E371" s="122"/>
      <c r="F371" s="122"/>
      <c r="G371" s="120"/>
      <c r="H371" s="32"/>
      <c r="I371" s="32"/>
      <c r="J371" s="16"/>
    </row>
  </sheetData>
  <sheetProtection password="F74B" sheet="1" formatCells="0" formatColumns="0" formatRows="0" insertColumns="0" insertRows="0" insertHyperlinks="0" deleteColumns="0" deleteRows="0" selectLockedCells="1" sort="0" autoFilter="0" pivotTables="0"/>
  <mergeCells count="83">
    <mergeCell ref="E78:F78"/>
    <mergeCell ref="E69:F69"/>
    <mergeCell ref="E172:F172"/>
    <mergeCell ref="E213:F213"/>
    <mergeCell ref="E163:F163"/>
    <mergeCell ref="E82:F82"/>
    <mergeCell ref="E307:F307"/>
    <mergeCell ref="E303:F303"/>
    <mergeCell ref="E267:F267"/>
    <mergeCell ref="E226:F226"/>
    <mergeCell ref="E231:F231"/>
    <mergeCell ref="E235:F235"/>
    <mergeCell ref="E298:F298"/>
    <mergeCell ref="E289:F289"/>
    <mergeCell ref="E271:F271"/>
    <mergeCell ref="E262:F262"/>
    <mergeCell ref="E348:F348"/>
    <mergeCell ref="E352:F352"/>
    <mergeCell ref="E249:F249"/>
    <mergeCell ref="E253:F253"/>
    <mergeCell ref="E258:F258"/>
    <mergeCell ref="E339:F339"/>
    <mergeCell ref="E343:F343"/>
    <mergeCell ref="E316:F316"/>
    <mergeCell ref="E312:F312"/>
    <mergeCell ref="E285:F285"/>
    <mergeCell ref="E244:F244"/>
    <mergeCell ref="E208:F208"/>
    <mergeCell ref="E177:F177"/>
    <mergeCell ref="E181:F181"/>
    <mergeCell ref="E195:F195"/>
    <mergeCell ref="E222:F222"/>
    <mergeCell ref="E217:F217"/>
    <mergeCell ref="E42:F42"/>
    <mergeCell ref="E46:F46"/>
    <mergeCell ref="E204:F204"/>
    <mergeCell ref="E150:F150"/>
    <mergeCell ref="E60:F60"/>
    <mergeCell ref="E64:F64"/>
    <mergeCell ref="E123:F123"/>
    <mergeCell ref="E127:F127"/>
    <mergeCell ref="E168:F168"/>
    <mergeCell ref="E96:F96"/>
    <mergeCell ref="E6:F6"/>
    <mergeCell ref="E10:F10"/>
    <mergeCell ref="E294:F294"/>
    <mergeCell ref="E199:F199"/>
    <mergeCell ref="E276:F276"/>
    <mergeCell ref="E15:F15"/>
    <mergeCell ref="E19:F19"/>
    <mergeCell ref="E91:F91"/>
    <mergeCell ref="E132:F132"/>
    <mergeCell ref="E33:F33"/>
    <mergeCell ref="E37:F37"/>
    <mergeCell ref="E330:F330"/>
    <mergeCell ref="E334:F334"/>
    <mergeCell ref="E73:F73"/>
    <mergeCell ref="E154:F154"/>
    <mergeCell ref="E240:F240"/>
    <mergeCell ref="E136:F136"/>
    <mergeCell ref="E141:F141"/>
    <mergeCell ref="E145:F145"/>
    <mergeCell ref="E87:F87"/>
    <mergeCell ref="E357:F357"/>
    <mergeCell ref="E361:F361"/>
    <mergeCell ref="E366:F366"/>
    <mergeCell ref="E100:F100"/>
    <mergeCell ref="E105:F105"/>
    <mergeCell ref="E109:F109"/>
    <mergeCell ref="E321:F321"/>
    <mergeCell ref="E325:F325"/>
    <mergeCell ref="E159:F159"/>
    <mergeCell ref="E280:F280"/>
    <mergeCell ref="K2:T2"/>
    <mergeCell ref="E370:F370"/>
    <mergeCell ref="E24:F24"/>
    <mergeCell ref="E28:F28"/>
    <mergeCell ref="E51:F51"/>
    <mergeCell ref="E55:F55"/>
    <mergeCell ref="E186:F186"/>
    <mergeCell ref="E190:F190"/>
    <mergeCell ref="E114:F114"/>
    <mergeCell ref="E118:F118"/>
  </mergeCells>
  <printOptions/>
  <pageMargins left="0.27" right="0.16" top="0.69" bottom="0.9" header="0.36" footer="0.17"/>
  <pageSetup horizontalDpi="600" verticalDpi="600" orientation="portrait" paperSize="9" scale="130" r:id="rId2"/>
  <drawing r:id="rId1"/>
</worksheet>
</file>

<file path=xl/worksheets/sheet2.xml><?xml version="1.0" encoding="utf-8"?>
<worksheet xmlns="http://schemas.openxmlformats.org/spreadsheetml/2006/main" xmlns:r="http://schemas.openxmlformats.org/officeDocument/2006/relationships">
  <dimension ref="B1:K53"/>
  <sheetViews>
    <sheetView zoomScalePageLayoutView="0" workbookViewId="0" topLeftCell="A20">
      <selection activeCell="O3" sqref="O3"/>
    </sheetView>
  </sheetViews>
  <sheetFormatPr defaultColWidth="9.28125" defaultRowHeight="12.75"/>
  <cols>
    <col min="1" max="1" width="1.28515625" style="1" customWidth="1"/>
    <col min="2" max="2" width="9.28125" style="4" customWidth="1"/>
    <col min="3" max="3" width="5.57421875" style="4" bestFit="1" customWidth="1"/>
    <col min="4" max="4" width="9.28125" style="5" customWidth="1"/>
    <col min="5" max="5" width="6.140625" style="4" bestFit="1" customWidth="1"/>
    <col min="6" max="6" width="9.28125" style="6" customWidth="1"/>
    <col min="7" max="7" width="9.28125" style="7" customWidth="1"/>
    <col min="8" max="8" width="0.71875" style="2" customWidth="1"/>
    <col min="9" max="9" width="0.9921875" style="2" customWidth="1"/>
    <col min="10" max="10" width="9.28125" style="2" customWidth="1"/>
    <col min="11" max="11" width="16.8515625" style="2" customWidth="1"/>
    <col min="12" max="16384" width="9.28125" style="2" customWidth="1"/>
  </cols>
  <sheetData>
    <row r="1" ht="12.75">
      <c r="B1" s="4" t="s">
        <v>81</v>
      </c>
    </row>
    <row r="2" spans="2:11" ht="42" customHeight="1">
      <c r="B2" s="157" t="s">
        <v>104</v>
      </c>
      <c r="C2" s="158"/>
      <c r="D2" s="158"/>
      <c r="E2" s="158"/>
      <c r="F2" s="158"/>
      <c r="G2" s="158"/>
      <c r="H2" s="158"/>
      <c r="I2" s="158"/>
      <c r="J2" s="158"/>
      <c r="K2" s="158"/>
    </row>
    <row r="3" spans="2:11" ht="12" customHeight="1">
      <c r="B3" s="157" t="s">
        <v>74</v>
      </c>
      <c r="C3" s="158"/>
      <c r="D3" s="158"/>
      <c r="E3" s="158"/>
      <c r="F3" s="158"/>
      <c r="G3" s="158"/>
      <c r="H3" s="158"/>
      <c r="I3" s="158"/>
      <c r="J3" s="158"/>
      <c r="K3" s="158"/>
    </row>
    <row r="4" ht="12.75">
      <c r="B4" s="4" t="s">
        <v>29</v>
      </c>
    </row>
    <row r="5" ht="12.75">
      <c r="B5" s="4" t="s">
        <v>75</v>
      </c>
    </row>
    <row r="6" ht="12.75">
      <c r="B6" s="4" t="s">
        <v>76</v>
      </c>
    </row>
    <row r="7" ht="12.75">
      <c r="B7" s="4" t="s">
        <v>78</v>
      </c>
    </row>
    <row r="8" ht="12.75">
      <c r="B8" s="4" t="s">
        <v>77</v>
      </c>
    </row>
    <row r="9" ht="12.75">
      <c r="B9" s="4" t="s">
        <v>79</v>
      </c>
    </row>
    <row r="10" ht="14.25" customHeight="1"/>
    <row r="11" ht="12.75">
      <c r="B11" s="4" t="s">
        <v>80</v>
      </c>
    </row>
    <row r="12" spans="2:11" ht="29.25" customHeight="1">
      <c r="B12" s="157" t="s">
        <v>93</v>
      </c>
      <c r="C12" s="158"/>
      <c r="D12" s="158"/>
      <c r="E12" s="158"/>
      <c r="F12" s="158"/>
      <c r="G12" s="158"/>
      <c r="H12" s="158"/>
      <c r="I12" s="158"/>
      <c r="J12" s="158"/>
      <c r="K12" s="158"/>
    </row>
    <row r="13" spans="2:11" ht="6.75" customHeight="1">
      <c r="B13" s="147"/>
      <c r="C13" s="148"/>
      <c r="D13" s="148"/>
      <c r="E13" s="148"/>
      <c r="F13" s="148"/>
      <c r="G13" s="148"/>
      <c r="H13" s="148"/>
      <c r="I13" s="148"/>
      <c r="J13" s="148"/>
      <c r="K13" s="148"/>
    </row>
    <row r="14" spans="2:7" ht="16.5">
      <c r="B14" s="139" t="s">
        <v>82</v>
      </c>
      <c r="C14" s="140" t="s">
        <v>83</v>
      </c>
      <c r="D14" s="140" t="s">
        <v>84</v>
      </c>
      <c r="E14" s="141" t="s">
        <v>85</v>
      </c>
      <c r="F14" s="141" t="s">
        <v>83</v>
      </c>
      <c r="G14" s="141" t="s">
        <v>84</v>
      </c>
    </row>
    <row r="15" spans="2:7" ht="12.75">
      <c r="B15" s="142">
        <v>47366</v>
      </c>
      <c r="C15" s="143">
        <v>22459</v>
      </c>
      <c r="D15" s="143">
        <v>24907</v>
      </c>
      <c r="E15" s="143">
        <v>5308</v>
      </c>
      <c r="F15" s="143">
        <v>2532</v>
      </c>
      <c r="G15" s="143">
        <v>2776</v>
      </c>
    </row>
    <row r="16" spans="2:7" ht="12.75">
      <c r="B16" s="139" t="s">
        <v>86</v>
      </c>
      <c r="C16" s="144">
        <f>SUM(C17:C22)</f>
        <v>19085</v>
      </c>
      <c r="D16" s="144">
        <f>SUM(D17:D22)</f>
        <v>21753</v>
      </c>
      <c r="E16" s="143">
        <f aca="true" t="shared" si="0" ref="E16:E22">F16+G16</f>
        <v>4076</v>
      </c>
      <c r="F16" s="144">
        <f>SUM(F17:F22)</f>
        <v>1899</v>
      </c>
      <c r="G16" s="144">
        <f>SUM(G17:G22)</f>
        <v>2177</v>
      </c>
    </row>
    <row r="17" spans="2:7" ht="12.75">
      <c r="B17" s="132" t="s">
        <v>88</v>
      </c>
      <c r="C17" s="145">
        <v>1530</v>
      </c>
      <c r="D17" s="145">
        <v>1453</v>
      </c>
      <c r="E17" s="145">
        <f t="shared" si="0"/>
        <v>545</v>
      </c>
      <c r="F17" s="145">
        <v>261</v>
      </c>
      <c r="G17" s="145">
        <v>284</v>
      </c>
    </row>
    <row r="18" spans="2:7" ht="12.75">
      <c r="B18" s="132" t="s">
        <v>92</v>
      </c>
      <c r="C18" s="145">
        <v>2719</v>
      </c>
      <c r="D18" s="145">
        <v>2595</v>
      </c>
      <c r="E18" s="145">
        <f t="shared" si="0"/>
        <v>1253</v>
      </c>
      <c r="F18" s="145">
        <v>595</v>
      </c>
      <c r="G18" s="145">
        <v>658</v>
      </c>
    </row>
    <row r="19" spans="2:7" ht="12.75">
      <c r="B19" s="132" t="s">
        <v>91</v>
      </c>
      <c r="C19" s="146">
        <v>3303</v>
      </c>
      <c r="D19" s="146">
        <v>3303</v>
      </c>
      <c r="E19" s="145">
        <f t="shared" si="0"/>
        <v>1101</v>
      </c>
      <c r="F19" s="145">
        <v>546</v>
      </c>
      <c r="G19" s="145">
        <v>555</v>
      </c>
    </row>
    <row r="20" spans="2:7" ht="12.75">
      <c r="B20" s="132" t="s">
        <v>90</v>
      </c>
      <c r="C20" s="146">
        <v>3691</v>
      </c>
      <c r="D20" s="146">
        <v>3923</v>
      </c>
      <c r="E20" s="145">
        <f t="shared" si="0"/>
        <v>693</v>
      </c>
      <c r="F20" s="145">
        <v>308</v>
      </c>
      <c r="G20" s="145">
        <v>385</v>
      </c>
    </row>
    <row r="21" spans="2:7" ht="12.75">
      <c r="B21" s="132" t="s">
        <v>89</v>
      </c>
      <c r="C21" s="146">
        <v>3044</v>
      </c>
      <c r="D21" s="146">
        <v>3195</v>
      </c>
      <c r="E21" s="145">
        <f t="shared" si="0"/>
        <v>312</v>
      </c>
      <c r="F21" s="145">
        <v>118</v>
      </c>
      <c r="G21" s="145">
        <v>194</v>
      </c>
    </row>
    <row r="22" spans="2:7" ht="12.75">
      <c r="B22" s="132" t="s">
        <v>87</v>
      </c>
      <c r="C22" s="146">
        <v>4798</v>
      </c>
      <c r="D22" s="146">
        <v>7284</v>
      </c>
      <c r="E22" s="145">
        <f t="shared" si="0"/>
        <v>172</v>
      </c>
      <c r="F22" s="145">
        <v>71</v>
      </c>
      <c r="G22" s="145">
        <v>101</v>
      </c>
    </row>
    <row r="23" ht="12" customHeight="1"/>
    <row r="24" spans="2:11" ht="54" customHeight="1">
      <c r="B24" s="157" t="s">
        <v>99</v>
      </c>
      <c r="C24" s="158"/>
      <c r="D24" s="158"/>
      <c r="E24" s="158"/>
      <c r="F24" s="158"/>
      <c r="G24" s="158"/>
      <c r="H24" s="158"/>
      <c r="I24" s="158"/>
      <c r="J24" s="158"/>
      <c r="K24" s="158"/>
    </row>
    <row r="25" spans="2:4" ht="12.75">
      <c r="B25" s="123"/>
      <c r="C25" s="124"/>
      <c r="D25" s="125"/>
    </row>
    <row r="26" spans="2:6" ht="12.75">
      <c r="B26" s="126" t="s">
        <v>96</v>
      </c>
      <c r="C26" s="2"/>
      <c r="D26" s="127">
        <v>0.0998</v>
      </c>
      <c r="E26" s="128" t="s">
        <v>94</v>
      </c>
      <c r="F26" s="2"/>
    </row>
    <row r="27" spans="2:6" ht="12.75">
      <c r="B27" s="128"/>
      <c r="C27" s="2"/>
      <c r="D27" s="128" t="s">
        <v>83</v>
      </c>
      <c r="E27" s="128" t="s">
        <v>84</v>
      </c>
      <c r="F27" s="129"/>
    </row>
    <row r="28" spans="2:6" ht="12.75">
      <c r="B28" s="123"/>
      <c r="C28" s="2"/>
      <c r="D28" s="129">
        <v>0.4659</v>
      </c>
      <c r="E28" s="129">
        <v>0.5341</v>
      </c>
      <c r="F28" s="124"/>
    </row>
    <row r="29" spans="2:6" ht="12.75">
      <c r="B29" s="130" t="s">
        <v>98</v>
      </c>
      <c r="C29" s="131"/>
      <c r="D29" s="131"/>
      <c r="E29" s="131"/>
      <c r="F29" s="131"/>
    </row>
    <row r="30" spans="2:6" ht="12.75">
      <c r="B30" s="130"/>
      <c r="C30" s="131" t="s">
        <v>83</v>
      </c>
      <c r="D30" s="131" t="s">
        <v>84</v>
      </c>
      <c r="E30" s="131"/>
      <c r="F30" s="131"/>
    </row>
    <row r="31" spans="2:6" ht="12.75">
      <c r="B31" s="132" t="s">
        <v>88</v>
      </c>
      <c r="C31" s="133">
        <v>2</v>
      </c>
      <c r="D31" s="133">
        <v>2</v>
      </c>
      <c r="E31" s="134"/>
      <c r="F31" s="134"/>
    </row>
    <row r="32" spans="2:6" ht="12.75">
      <c r="B32" s="132" t="s">
        <v>92</v>
      </c>
      <c r="C32" s="133">
        <v>4</v>
      </c>
      <c r="D32" s="133">
        <v>4</v>
      </c>
      <c r="E32" s="134"/>
      <c r="F32" s="134"/>
    </row>
    <row r="33" spans="2:6" ht="12.75">
      <c r="B33" s="132" t="s">
        <v>91</v>
      </c>
      <c r="C33" s="133">
        <v>3</v>
      </c>
      <c r="D33" s="133">
        <v>3</v>
      </c>
      <c r="E33" s="134"/>
      <c r="F33" s="134"/>
    </row>
    <row r="34" spans="2:6" ht="12.75">
      <c r="B34" s="132" t="s">
        <v>90</v>
      </c>
      <c r="C34" s="133">
        <v>2</v>
      </c>
      <c r="D34" s="133">
        <v>2</v>
      </c>
      <c r="E34" s="134"/>
      <c r="F34" s="134"/>
    </row>
    <row r="35" spans="2:6" ht="12.75">
      <c r="B35" s="132" t="s">
        <v>89</v>
      </c>
      <c r="C35" s="133">
        <v>1</v>
      </c>
      <c r="D35" s="133">
        <v>1</v>
      </c>
      <c r="E35" s="134"/>
      <c r="F35" s="134"/>
    </row>
    <row r="36" spans="2:6" ht="12.75">
      <c r="B36" s="132" t="s">
        <v>87</v>
      </c>
      <c r="C36" s="133">
        <v>0</v>
      </c>
      <c r="D36" s="133">
        <v>1</v>
      </c>
      <c r="E36" s="134"/>
      <c r="F36" s="134"/>
    </row>
    <row r="37" spans="3:4" ht="12.75">
      <c r="C37" s="119">
        <f>SUM(C31:C36)</f>
        <v>12</v>
      </c>
      <c r="D37" s="119">
        <f>SUM(D31:D36)</f>
        <v>13</v>
      </c>
    </row>
    <row r="39" spans="2:5" ht="12.75">
      <c r="B39" s="126" t="s">
        <v>97</v>
      </c>
      <c r="C39" s="2"/>
      <c r="D39" s="127">
        <v>0.9002</v>
      </c>
      <c r="E39" s="128" t="s">
        <v>94</v>
      </c>
    </row>
    <row r="40" spans="2:5" ht="12.75">
      <c r="B40" s="128"/>
      <c r="C40" s="2"/>
      <c r="D40" s="128" t="s">
        <v>83</v>
      </c>
      <c r="E40" s="128" t="s">
        <v>84</v>
      </c>
    </row>
    <row r="41" spans="2:5" ht="12.75">
      <c r="B41" s="123"/>
      <c r="C41" s="2"/>
      <c r="D41" s="129">
        <v>0.4673</v>
      </c>
      <c r="E41" s="129">
        <v>0.5327</v>
      </c>
    </row>
    <row r="42" spans="2:5" ht="12.75">
      <c r="B42" s="130" t="s">
        <v>95</v>
      </c>
      <c r="C42" s="2"/>
      <c r="D42" s="129"/>
      <c r="E42" s="129"/>
    </row>
    <row r="43" spans="2:5" ht="12.75">
      <c r="B43" s="2"/>
      <c r="C43" s="131" t="s">
        <v>83</v>
      </c>
      <c r="D43" s="131" t="s">
        <v>84</v>
      </c>
      <c r="E43" s="131"/>
    </row>
    <row r="44" spans="2:5" ht="12.75">
      <c r="B44" s="132" t="s">
        <v>88</v>
      </c>
      <c r="C44" s="135">
        <v>9</v>
      </c>
      <c r="D44" s="135">
        <v>8</v>
      </c>
      <c r="E44" s="134"/>
    </row>
    <row r="45" spans="2:5" ht="12.75">
      <c r="B45" s="132" t="s">
        <v>92</v>
      </c>
      <c r="C45" s="135">
        <v>15</v>
      </c>
      <c r="D45" s="135">
        <v>14</v>
      </c>
      <c r="E45" s="134"/>
    </row>
    <row r="46" spans="2:5" ht="12.75">
      <c r="B46" s="132" t="s">
        <v>91</v>
      </c>
      <c r="C46" s="135">
        <v>18</v>
      </c>
      <c r="D46" s="135">
        <v>18</v>
      </c>
      <c r="E46" s="134"/>
    </row>
    <row r="47" spans="2:5" ht="12.75">
      <c r="B47" s="132" t="s">
        <v>90</v>
      </c>
      <c r="C47" s="135">
        <v>20</v>
      </c>
      <c r="D47" s="135">
        <v>22</v>
      </c>
      <c r="E47" s="134"/>
    </row>
    <row r="48" spans="2:5" ht="12.75">
      <c r="B48" s="132" t="s">
        <v>89</v>
      </c>
      <c r="C48" s="135">
        <v>17</v>
      </c>
      <c r="D48" s="135">
        <v>18</v>
      </c>
      <c r="E48" s="134"/>
    </row>
    <row r="49" spans="2:5" ht="12.75">
      <c r="B49" s="132" t="s">
        <v>87</v>
      </c>
      <c r="C49" s="135">
        <v>26</v>
      </c>
      <c r="D49" s="135">
        <v>40</v>
      </c>
      <c r="E49" s="134"/>
    </row>
    <row r="50" spans="3:4" ht="12.75">
      <c r="C50" s="119">
        <f>SUM(C44:C49)</f>
        <v>105</v>
      </c>
      <c r="D50" s="119">
        <f>SUM(D44:D49)</f>
        <v>120</v>
      </c>
    </row>
    <row r="52" spans="2:11" ht="81.75" customHeight="1">
      <c r="B52" s="157" t="s">
        <v>100</v>
      </c>
      <c r="C52" s="158"/>
      <c r="D52" s="158"/>
      <c r="E52" s="158"/>
      <c r="F52" s="158"/>
      <c r="G52" s="158"/>
      <c r="H52" s="158"/>
      <c r="I52" s="158"/>
      <c r="J52" s="158"/>
      <c r="K52" s="158"/>
    </row>
    <row r="53" spans="2:6" ht="15.75">
      <c r="B53" s="136"/>
      <c r="C53" s="137"/>
      <c r="E53" s="138"/>
      <c r="F53" s="138"/>
    </row>
  </sheetData>
  <sheetProtection selectLockedCells="1"/>
  <mergeCells count="6">
    <mergeCell ref="B24:K24"/>
    <mergeCell ref="B52:K52"/>
    <mergeCell ref="B2:K2"/>
    <mergeCell ref="B3:K3"/>
    <mergeCell ref="B12:K12"/>
    <mergeCell ref="B13:K13"/>
  </mergeCells>
  <printOptions/>
  <pageMargins left="0.27" right="0.16" top="0.69" bottom="0.9" header="0.36" footer="0.17"/>
  <pageSetup horizontalDpi="600" verticalDpi="600" orientation="portrait" paperSize="9" scale="13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Vercelli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customer</dc:creator>
  <cp:keywords/>
  <dc:description/>
  <cp:lastModifiedBy>loretta.valli</cp:lastModifiedBy>
  <cp:lastPrinted>2014-02-11T12:18:10Z</cp:lastPrinted>
  <dcterms:created xsi:type="dcterms:W3CDTF">2013-03-27T07:40:25Z</dcterms:created>
  <dcterms:modified xsi:type="dcterms:W3CDTF">2014-02-11T13:03:57Z</dcterms:modified>
  <cp:category/>
  <cp:version/>
  <cp:contentType/>
  <cp:contentStatus/>
</cp:coreProperties>
</file>